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Пр.2122" sheetId="1" r:id="rId1"/>
  </sheets>
  <definedNames/>
  <calcPr fullCalcOnLoad="1"/>
</workbook>
</file>

<file path=xl/sharedStrings.xml><?xml version="1.0" encoding="utf-8"?>
<sst xmlns="http://schemas.openxmlformats.org/spreadsheetml/2006/main" count="113" uniqueCount="81">
  <si>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</si>
  <si>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</si>
  <si>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</si>
  <si>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</si>
  <si>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</si>
  <si>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</si>
  <si>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</si>
  <si>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</si>
  <si>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</si>
  <si>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</si>
  <si>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</si>
  <si>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</si>
  <si>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</si>
  <si>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</si>
  <si>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</si>
  <si>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</si>
  <si>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</si>
  <si>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</si>
  <si>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</si>
  <si>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за </t>
    </r>
    <r>
      <rPr>
        <b/>
        <sz val="12"/>
        <rFont val="Arial Cyr"/>
        <family val="0"/>
      </rPr>
      <t>январь</t>
    </r>
    <r>
      <rPr>
        <sz val="12"/>
        <rFont val="Arial Cyr"/>
        <family val="0"/>
      </rPr>
      <t xml:space="preserve"> 2010 г.</t>
    </r>
  </si>
  <si>
    <r>
      <t xml:space="preserve">в доме </t>
    </r>
    <r>
      <rPr>
        <b/>
        <sz val="12"/>
        <rFont val="Arial Cyr"/>
        <family val="0"/>
      </rPr>
      <t xml:space="preserve">№ 21/22 </t>
    </r>
    <r>
      <rPr>
        <sz val="10"/>
        <rFont val="Arial Cyr"/>
        <family val="0"/>
      </rPr>
      <t>по ул.</t>
    </r>
    <r>
      <rPr>
        <b/>
        <sz val="12"/>
        <rFont val="Arial Cyr"/>
        <family val="0"/>
      </rPr>
      <t xml:space="preserve"> Пролетарская</t>
    </r>
  </si>
  <si>
    <r>
      <t>дома №</t>
    </r>
    <r>
      <rPr>
        <b/>
        <sz val="10"/>
        <rFont val="Arial Cyr"/>
        <family val="0"/>
      </rPr>
      <t xml:space="preserve"> 21/22</t>
    </r>
    <r>
      <rPr>
        <sz val="10"/>
        <rFont val="Arial Cyr"/>
        <family val="0"/>
      </rPr>
      <t xml:space="preserve"> по ул.</t>
    </r>
    <r>
      <rPr>
        <b/>
        <sz val="10"/>
        <rFont val="Arial Cyr"/>
        <family val="0"/>
      </rPr>
      <t xml:space="preserve"> Пролетарская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</si>
  <si>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</si>
  <si>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</si>
  <si>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</si>
  <si>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</si>
  <si>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</si>
  <si>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</si>
  <si>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</si>
  <si>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</si>
  <si>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</si>
  <si>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</si>
  <si>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</si>
  <si>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</si>
  <si>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</si>
  <si>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</si>
  <si>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</si>
  <si>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</si>
  <si>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</si>
  <si>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</si>
  <si>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</si>
  <si>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>общедомовых приборов учета дома</t>
    </r>
    <r>
      <rPr>
        <b/>
        <sz val="10"/>
        <rFont val="Arial Cyr"/>
        <family val="0"/>
      </rPr>
      <t xml:space="preserve"> № 21/22 </t>
    </r>
    <r>
      <rPr>
        <sz val="10"/>
        <rFont val="Arial Cyr"/>
        <family val="0"/>
      </rPr>
      <t xml:space="preserve">по </t>
    </r>
    <r>
      <rPr>
        <b/>
        <sz val="10"/>
        <rFont val="Arial Cyr"/>
        <family val="0"/>
      </rPr>
      <t>ул. Пролетарская</t>
    </r>
  </si>
  <si>
    <t>№ сч. 01897047</t>
  </si>
  <si>
    <t>Магазин "Велес"</t>
  </si>
  <si>
    <t>№ сч. 746079</t>
  </si>
  <si>
    <t>Киоск</t>
  </si>
  <si>
    <t>№ сч. 754907</t>
  </si>
  <si>
    <t>ИП Алексеев (Игровой зал)</t>
  </si>
  <si>
    <t>№ сч. 742104</t>
  </si>
  <si>
    <t>тех.условия</t>
  </si>
  <si>
    <t>ООО "ШупашкарТранс- Ч"</t>
  </si>
  <si>
    <t>тех условия</t>
  </si>
  <si>
    <t>ООО "Связьинформ"(интернет)</t>
  </si>
  <si>
    <r>
      <t>Аптека "Фарм-Эн"</t>
    </r>
    <r>
      <rPr>
        <sz val="8"/>
        <rFont val="Arial Cyr"/>
        <family val="0"/>
      </rPr>
      <t>(договор  с Энергосбытом)</t>
    </r>
  </si>
  <si>
    <t>ВРУ-2</t>
  </si>
  <si>
    <t>ВРУ-6</t>
  </si>
  <si>
    <t>ВРУ-1</t>
  </si>
  <si>
    <t>ВРУ-4</t>
  </si>
  <si>
    <t>ВРУ-3</t>
  </si>
  <si>
    <t>ВРУ-5</t>
  </si>
  <si>
    <t>ИП Федорова М.Н.(офис 52,7 кв.м.)</t>
  </si>
  <si>
    <t>№ сч.</t>
  </si>
  <si>
    <t>ООО "Монтажспецстрой" (*21,3 кв.м.)</t>
  </si>
  <si>
    <t>Таблица № 4</t>
  </si>
  <si>
    <t xml:space="preserve">Объем </t>
  </si>
  <si>
    <t>Общее потребление по</t>
  </si>
  <si>
    <t>индивидуальным (квартирным)</t>
  </si>
  <si>
    <t>приборам учета</t>
  </si>
  <si>
    <t>Начислено по</t>
  </si>
  <si>
    <t xml:space="preserve">индивидуальным </t>
  </si>
  <si>
    <t>всего</t>
  </si>
  <si>
    <t>нормативу (начисляется в</t>
  </si>
  <si>
    <t>случае отсутствия</t>
  </si>
  <si>
    <t>индивидуальных приборов учета</t>
  </si>
  <si>
    <t>Перерасчет по</t>
  </si>
  <si>
    <t>индивидуальным</t>
  </si>
  <si>
    <t xml:space="preserve">приборам </t>
  </si>
  <si>
    <t>учета</t>
  </si>
  <si>
    <t>нормативу</t>
  </si>
  <si>
    <t>распределения</t>
  </si>
  <si>
    <t>Расчет коэффициента распределения в доме № 21/22 ул. Пролетарская за январь 2010г.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</si>
</sst>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10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0" xfId="0" applyNumberFormat="1" applyAlignment="1">
      <alignment/>
    </xf>
    <xf numFmtId="0" fontId="4" fillId="0" borderId="9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 topLeftCell="A65">
      <selection activeCell="D92" sqref="D92"/>
    </sheetView>
  </sheetViews>
  <sheetFormatPr defaultColWidth="9.00390625" defaultRowHeight="12.75"/>
  <cols>
    <col min="2" max="2" width="14.00390625" style="0" customWidth="1"/>
    <col min="3" max="3" width="13.125" style="0" customWidth="1"/>
    <col min="4" max="4" width="12.00390625" style="0" customWidth="1"/>
    <col min="5" max="6" width="14.00390625" style="0" customWidth="1"/>
  </cols>
  <sheetData>
    <row r="1" spans="1:6" ht="15">
      <c r="A1" s="44" t="s">
        <v>0</v>
      </c>
      <c r="B1" s="44"/>
      <c r="C1" s="44"/>
      <c r="D1" s="44"/>
      <c r="E1" s="44"/>
      <c r="F1" s="44"/>
    </row>
    <row r="2" spans="1:6" ht="15.75">
      <c r="A2" s="45" t="s">
        <v>20</v>
      </c>
      <c r="B2" s="45"/>
      <c r="C2" s="45"/>
      <c r="D2" s="45"/>
      <c r="E2" s="45"/>
      <c r="F2" s="45"/>
    </row>
    <row r="3" spans="1:6" ht="15.75">
      <c r="A3" s="44" t="s">
        <v>19</v>
      </c>
      <c r="B3" s="44"/>
      <c r="C3" s="44"/>
      <c r="D3" s="44"/>
      <c r="E3" s="44"/>
      <c r="F3" s="44"/>
    </row>
    <row r="4" spans="1:6" ht="15">
      <c r="A4" s="1"/>
      <c r="B4" s="1"/>
      <c r="C4" s="1"/>
      <c r="D4" s="1"/>
      <c r="E4" s="1"/>
      <c r="F4" s="1"/>
    </row>
    <row r="5" s="20" customFormat="1" ht="12">
      <c r="A5" s="20" t="s">
        <v>22</v>
      </c>
    </row>
    <row r="6" spans="1:6" ht="12.75">
      <c r="A6" s="38" t="s">
        <v>1</v>
      </c>
      <c r="B6" s="39"/>
      <c r="C6" s="39"/>
      <c r="D6" s="39"/>
      <c r="E6" s="39"/>
      <c r="F6" s="40"/>
    </row>
    <row r="7" spans="1:6" ht="12.75">
      <c r="A7" s="41" t="s">
        <v>21</v>
      </c>
      <c r="B7" s="42"/>
      <c r="C7" s="42"/>
      <c r="D7" s="42"/>
      <c r="E7" s="42"/>
      <c r="F7" s="43"/>
    </row>
    <row r="8" spans="1:6" ht="12.75">
      <c r="A8" s="10" t="s">
        <v>2</v>
      </c>
      <c r="B8" s="14" t="s">
        <v>3</v>
      </c>
      <c r="C8" s="9" t="s">
        <v>7</v>
      </c>
      <c r="D8" s="14" t="s">
        <v>10</v>
      </c>
      <c r="E8" s="14" t="s">
        <v>12</v>
      </c>
      <c r="F8" s="14" t="s">
        <v>14</v>
      </c>
    </row>
    <row r="9" spans="1:6" ht="12.75">
      <c r="A9" s="11"/>
      <c r="B9" s="11" t="s">
        <v>4</v>
      </c>
      <c r="C9" s="10" t="s">
        <v>8</v>
      </c>
      <c r="D9" s="10" t="s">
        <v>11</v>
      </c>
      <c r="E9" s="10" t="s">
        <v>13</v>
      </c>
      <c r="F9" s="10" t="s">
        <v>15</v>
      </c>
    </row>
    <row r="10" spans="1:6" ht="12.75">
      <c r="A10" s="11"/>
      <c r="B10" s="11" t="s">
        <v>5</v>
      </c>
      <c r="C10" s="10" t="s">
        <v>9</v>
      </c>
      <c r="D10" s="10" t="s">
        <v>9</v>
      </c>
      <c r="E10" s="11"/>
      <c r="F10" s="10" t="s">
        <v>16</v>
      </c>
    </row>
    <row r="11" spans="1:6" ht="12.75">
      <c r="A11" s="12"/>
      <c r="B11" s="12" t="s">
        <v>6</v>
      </c>
      <c r="C11" s="12"/>
      <c r="D11" s="12"/>
      <c r="E11" s="12"/>
      <c r="F11" s="15" t="s">
        <v>17</v>
      </c>
    </row>
    <row r="12" spans="1:6" ht="12.75">
      <c r="A12" s="26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</row>
    <row r="13" spans="1:6" ht="12.75">
      <c r="A13" s="17" t="s">
        <v>54</v>
      </c>
      <c r="B13" s="17">
        <v>7200222019</v>
      </c>
      <c r="C13" s="17">
        <v>1897</v>
      </c>
      <c r="D13" s="17">
        <v>2242</v>
      </c>
      <c r="E13" s="18">
        <v>30</v>
      </c>
      <c r="F13">
        <f aca="true" t="shared" si="0" ref="F13:F18">(D13-C13)*E13</f>
        <v>10350</v>
      </c>
    </row>
    <row r="14" spans="1:6" ht="12.75">
      <c r="A14" s="17" t="s">
        <v>54</v>
      </c>
      <c r="B14" s="17">
        <v>7200218847</v>
      </c>
      <c r="C14" s="17">
        <v>11165</v>
      </c>
      <c r="D14" s="17">
        <v>13374</v>
      </c>
      <c r="E14" s="18">
        <v>1</v>
      </c>
      <c r="F14">
        <f t="shared" si="0"/>
        <v>2209</v>
      </c>
    </row>
    <row r="15" spans="1:6" ht="12.75">
      <c r="A15" s="17" t="s">
        <v>55</v>
      </c>
      <c r="B15" s="17">
        <v>7200122200</v>
      </c>
      <c r="C15" s="17">
        <v>4510</v>
      </c>
      <c r="D15" s="17">
        <v>4969</v>
      </c>
      <c r="E15" s="18">
        <v>40</v>
      </c>
      <c r="F15">
        <f t="shared" si="0"/>
        <v>18360</v>
      </c>
    </row>
    <row r="16" spans="1:6" ht="12.75">
      <c r="A16" s="17" t="s">
        <v>55</v>
      </c>
      <c r="B16" s="18">
        <v>7200122218</v>
      </c>
      <c r="C16" s="18">
        <v>178</v>
      </c>
      <c r="D16" s="18">
        <v>195</v>
      </c>
      <c r="E16" s="18">
        <v>50</v>
      </c>
      <c r="F16">
        <f t="shared" si="0"/>
        <v>850</v>
      </c>
    </row>
    <row r="17" spans="1:6" ht="12.75">
      <c r="A17" s="17" t="s">
        <v>56</v>
      </c>
      <c r="B17" s="18">
        <v>7200221232</v>
      </c>
      <c r="C17" s="18">
        <v>2616</v>
      </c>
      <c r="D17" s="18">
        <v>3124</v>
      </c>
      <c r="E17" s="18">
        <v>30</v>
      </c>
      <c r="F17">
        <f t="shared" si="0"/>
        <v>15240</v>
      </c>
    </row>
    <row r="18" spans="1:6" ht="12.75">
      <c r="A18" s="17" t="s">
        <v>56</v>
      </c>
      <c r="B18" s="18">
        <v>7200218891</v>
      </c>
      <c r="C18" s="18">
        <v>4547</v>
      </c>
      <c r="D18" s="18">
        <v>5089</v>
      </c>
      <c r="E18" s="18">
        <v>1</v>
      </c>
      <c r="F18">
        <f t="shared" si="0"/>
        <v>542</v>
      </c>
    </row>
    <row r="19" spans="1:6" ht="12.75">
      <c r="A19" s="17" t="s">
        <v>57</v>
      </c>
      <c r="B19" s="18">
        <v>7200201892</v>
      </c>
      <c r="C19" s="18">
        <v>3011</v>
      </c>
      <c r="D19" s="18">
        <v>3589</v>
      </c>
      <c r="E19" s="18">
        <v>40</v>
      </c>
      <c r="F19">
        <f>(D19-C19)*E19</f>
        <v>23120</v>
      </c>
    </row>
    <row r="20" spans="1:6" ht="12.75">
      <c r="A20" s="17" t="s">
        <v>57</v>
      </c>
      <c r="B20" s="18">
        <v>7200218842</v>
      </c>
      <c r="C20" s="18">
        <v>9087</v>
      </c>
      <c r="D20" s="18">
        <v>11447</v>
      </c>
      <c r="E20" s="18">
        <v>1</v>
      </c>
      <c r="F20">
        <f aca="true" t="shared" si="1" ref="F20:F27">(D20-C20)*E20</f>
        <v>2360</v>
      </c>
    </row>
    <row r="21" spans="1:6" ht="12.75">
      <c r="A21" s="17" t="s">
        <v>57</v>
      </c>
      <c r="B21" s="18">
        <v>7200201926</v>
      </c>
      <c r="C21" s="18">
        <v>1035</v>
      </c>
      <c r="D21" s="18">
        <v>1245</v>
      </c>
      <c r="E21" s="18">
        <v>20</v>
      </c>
      <c r="F21">
        <f t="shared" si="1"/>
        <v>4200</v>
      </c>
    </row>
    <row r="22" spans="1:6" ht="12.75">
      <c r="A22" s="17" t="s">
        <v>58</v>
      </c>
      <c r="B22" s="18">
        <v>7200201916</v>
      </c>
      <c r="C22" s="18">
        <v>1676</v>
      </c>
      <c r="D22" s="18">
        <v>2005</v>
      </c>
      <c r="E22" s="18">
        <v>30</v>
      </c>
      <c r="F22">
        <f t="shared" si="1"/>
        <v>9870</v>
      </c>
    </row>
    <row r="23" spans="1:6" ht="12.75">
      <c r="A23" s="17" t="s">
        <v>58</v>
      </c>
      <c r="B23" s="18">
        <v>7200218927</v>
      </c>
      <c r="C23" s="18">
        <v>1915</v>
      </c>
      <c r="D23" s="18">
        <v>2745</v>
      </c>
      <c r="E23" s="18">
        <v>1</v>
      </c>
      <c r="F23">
        <f t="shared" si="1"/>
        <v>830</v>
      </c>
    </row>
    <row r="24" spans="1:6" ht="12.75">
      <c r="A24" s="17" t="s">
        <v>58</v>
      </c>
      <c r="B24" s="18">
        <v>7200201935</v>
      </c>
      <c r="C24" s="18">
        <v>304</v>
      </c>
      <c r="D24" s="18">
        <v>353</v>
      </c>
      <c r="E24" s="18">
        <v>20</v>
      </c>
      <c r="F24">
        <f t="shared" si="1"/>
        <v>980</v>
      </c>
    </row>
    <row r="25" spans="1:6" ht="12.75">
      <c r="A25" s="17" t="s">
        <v>59</v>
      </c>
      <c r="B25" s="18">
        <v>7200201900</v>
      </c>
      <c r="C25" s="18">
        <v>2767</v>
      </c>
      <c r="D25" s="18">
        <v>3322</v>
      </c>
      <c r="E25" s="18">
        <v>40</v>
      </c>
      <c r="F25">
        <f t="shared" si="1"/>
        <v>22200</v>
      </c>
    </row>
    <row r="26" spans="1:6" ht="12.75">
      <c r="A26" s="17" t="s">
        <v>59</v>
      </c>
      <c r="B26" s="18">
        <v>7200201886</v>
      </c>
      <c r="C26" s="18">
        <v>648</v>
      </c>
      <c r="D26" s="18">
        <v>767</v>
      </c>
      <c r="E26" s="18">
        <v>20</v>
      </c>
      <c r="F26">
        <f t="shared" si="1"/>
        <v>2380</v>
      </c>
    </row>
    <row r="27" spans="1:6" ht="12.75">
      <c r="A27" s="17" t="s">
        <v>59</v>
      </c>
      <c r="B27" s="18">
        <v>7200201893</v>
      </c>
      <c r="C27" s="18">
        <v>2984</v>
      </c>
      <c r="D27" s="18">
        <v>3566</v>
      </c>
      <c r="E27" s="18">
        <v>20</v>
      </c>
      <c r="F27">
        <f t="shared" si="1"/>
        <v>11640</v>
      </c>
    </row>
    <row r="28" spans="1:6" ht="12.75">
      <c r="A28" s="16" t="s">
        <v>18</v>
      </c>
      <c r="B28" s="16"/>
      <c r="C28" s="16"/>
      <c r="D28" s="16"/>
      <c r="E28" s="16"/>
      <c r="F28" s="16">
        <f>F13+F14+F15+F16+F17+F18+F19+F20+F21+F22+F23+F24+F25+F26+F27</f>
        <v>125131</v>
      </c>
    </row>
    <row r="31" ht="12.75">
      <c r="A31" s="20" t="s">
        <v>23</v>
      </c>
    </row>
    <row r="32" spans="1:6" ht="12.75">
      <c r="A32" s="38" t="s">
        <v>24</v>
      </c>
      <c r="B32" s="39"/>
      <c r="C32" s="39"/>
      <c r="D32" s="39"/>
      <c r="E32" s="39"/>
      <c r="F32" s="40"/>
    </row>
    <row r="33" spans="1:6" ht="12.75">
      <c r="A33" s="41" t="s">
        <v>41</v>
      </c>
      <c r="B33" s="46"/>
      <c r="C33" s="46"/>
      <c r="D33" s="46"/>
      <c r="E33" s="42"/>
      <c r="F33" s="43"/>
    </row>
    <row r="34" spans="1:6" ht="12.75">
      <c r="A34" s="13" t="s">
        <v>25</v>
      </c>
      <c r="B34" s="6"/>
      <c r="C34" s="2"/>
      <c r="D34" s="7"/>
      <c r="E34" s="22" t="s">
        <v>28</v>
      </c>
      <c r="F34" s="14" t="s">
        <v>14</v>
      </c>
    </row>
    <row r="35" spans="1:6" ht="12.75">
      <c r="A35" s="21"/>
      <c r="B35" s="47" t="s">
        <v>26</v>
      </c>
      <c r="C35" s="46"/>
      <c r="D35" s="48"/>
      <c r="E35" s="22" t="s">
        <v>29</v>
      </c>
      <c r="F35" s="10" t="s">
        <v>31</v>
      </c>
    </row>
    <row r="36" spans="1:6" ht="12.75">
      <c r="A36" s="21"/>
      <c r="B36" s="49" t="s">
        <v>27</v>
      </c>
      <c r="C36" s="50"/>
      <c r="D36" s="51"/>
      <c r="E36" s="23" t="s">
        <v>30</v>
      </c>
      <c r="F36" s="10" t="s">
        <v>16</v>
      </c>
    </row>
    <row r="37" spans="1:6" ht="12.75">
      <c r="A37" s="3"/>
      <c r="B37" s="3"/>
      <c r="C37" s="4"/>
      <c r="D37" s="5"/>
      <c r="E37" s="8" t="s">
        <v>15</v>
      </c>
      <c r="F37" s="15" t="s">
        <v>17</v>
      </c>
    </row>
    <row r="38" spans="1:6" s="25" customFormat="1" ht="11.25">
      <c r="A38" s="26">
        <v>1</v>
      </c>
      <c r="B38" s="52">
        <v>2</v>
      </c>
      <c r="C38" s="53"/>
      <c r="D38" s="54"/>
      <c r="E38" s="26">
        <v>3</v>
      </c>
      <c r="F38" s="26">
        <v>4</v>
      </c>
    </row>
    <row r="39" spans="1:6" ht="12.75">
      <c r="A39">
        <v>1</v>
      </c>
      <c r="B39" t="s">
        <v>53</v>
      </c>
      <c r="E39" s="29" t="s">
        <v>42</v>
      </c>
      <c r="F39">
        <v>1832</v>
      </c>
    </row>
    <row r="40" spans="1:6" ht="12.75">
      <c r="A40">
        <v>2</v>
      </c>
      <c r="B40" t="s">
        <v>43</v>
      </c>
      <c r="E40" s="29" t="s">
        <v>44</v>
      </c>
      <c r="F40">
        <v>6231</v>
      </c>
    </row>
    <row r="41" spans="1:6" ht="12.75">
      <c r="A41">
        <v>3</v>
      </c>
      <c r="B41" t="s">
        <v>45</v>
      </c>
      <c r="E41" s="29" t="s">
        <v>46</v>
      </c>
      <c r="F41">
        <v>499</v>
      </c>
    </row>
    <row r="42" spans="1:6" ht="12.75">
      <c r="A42">
        <v>4</v>
      </c>
      <c r="B42" t="s">
        <v>47</v>
      </c>
      <c r="E42" s="29" t="s">
        <v>48</v>
      </c>
      <c r="F42">
        <v>3441</v>
      </c>
    </row>
    <row r="43" spans="1:6" ht="12.75">
      <c r="A43">
        <v>5</v>
      </c>
      <c r="B43" t="s">
        <v>52</v>
      </c>
      <c r="E43" s="29" t="s">
        <v>49</v>
      </c>
      <c r="F43">
        <v>73</v>
      </c>
    </row>
    <row r="44" spans="1:6" ht="12.75">
      <c r="A44">
        <v>6</v>
      </c>
      <c r="B44" t="s">
        <v>50</v>
      </c>
      <c r="E44" s="29" t="s">
        <v>51</v>
      </c>
      <c r="F44">
        <v>18.6</v>
      </c>
    </row>
    <row r="45" spans="1:6" ht="12.75">
      <c r="A45">
        <v>7</v>
      </c>
      <c r="B45" t="s">
        <v>60</v>
      </c>
      <c r="E45" s="29" t="s">
        <v>61</v>
      </c>
      <c r="F45">
        <v>20</v>
      </c>
    </row>
    <row r="46" spans="1:6" ht="12.75">
      <c r="A46">
        <v>8</v>
      </c>
      <c r="B46" t="s">
        <v>62</v>
      </c>
      <c r="E46" s="29" t="s">
        <v>61</v>
      </c>
      <c r="F46">
        <v>234</v>
      </c>
    </row>
    <row r="47" spans="1:6" ht="12.75">
      <c r="A47" s="16" t="s">
        <v>18</v>
      </c>
      <c r="B47" s="16"/>
      <c r="C47" s="16"/>
      <c r="D47" s="16"/>
      <c r="E47" s="20"/>
      <c r="F47" s="16">
        <f>F39+F40+F41+F42+F43+F44+F45+F46</f>
        <v>12348.6</v>
      </c>
    </row>
    <row r="48" spans="1:6" ht="12.75">
      <c r="A48" s="16"/>
      <c r="B48" s="16"/>
      <c r="C48" s="16"/>
      <c r="D48" s="16"/>
      <c r="E48" s="20"/>
      <c r="F48" s="16"/>
    </row>
    <row r="49" ht="12.75">
      <c r="E49" s="19"/>
    </row>
    <row r="50" spans="1:5" ht="12.75">
      <c r="A50" s="20" t="s">
        <v>32</v>
      </c>
      <c r="E50" s="19"/>
    </row>
    <row r="51" spans="1:6" ht="12.75">
      <c r="A51" s="38" t="s">
        <v>33</v>
      </c>
      <c r="B51" s="39"/>
      <c r="C51" s="39"/>
      <c r="D51" s="39"/>
      <c r="E51" s="39"/>
      <c r="F51" s="40"/>
    </row>
    <row r="52" spans="1:6" ht="12.75">
      <c r="A52" s="41"/>
      <c r="B52" s="46"/>
      <c r="C52" s="46"/>
      <c r="D52" s="46"/>
      <c r="E52" s="42"/>
      <c r="F52" s="43"/>
    </row>
    <row r="53" spans="1:6" ht="12.75">
      <c r="A53" s="13" t="s">
        <v>25</v>
      </c>
      <c r="B53" s="6"/>
      <c r="C53" s="2"/>
      <c r="D53" s="7"/>
      <c r="E53" s="22" t="s">
        <v>35</v>
      </c>
      <c r="F53" s="14" t="s">
        <v>14</v>
      </c>
    </row>
    <row r="54" spans="1:6" ht="12.75">
      <c r="A54" s="21"/>
      <c r="B54" s="47" t="s">
        <v>34</v>
      </c>
      <c r="C54" s="46"/>
      <c r="D54" s="48"/>
      <c r="E54" s="22" t="s">
        <v>36</v>
      </c>
      <c r="F54" s="10" t="s">
        <v>31</v>
      </c>
    </row>
    <row r="55" spans="1:6" ht="12.75">
      <c r="A55" s="21"/>
      <c r="B55" s="49"/>
      <c r="C55" s="50"/>
      <c r="D55" s="51"/>
      <c r="E55" s="23" t="s">
        <v>37</v>
      </c>
      <c r="F55" s="10" t="s">
        <v>16</v>
      </c>
    </row>
    <row r="56" spans="1:6" ht="12.75">
      <c r="A56" s="3"/>
      <c r="B56" s="3"/>
      <c r="C56" s="4"/>
      <c r="D56" s="5"/>
      <c r="E56" s="8" t="s">
        <v>38</v>
      </c>
      <c r="F56" s="15" t="s">
        <v>17</v>
      </c>
    </row>
    <row r="57" spans="1:6" s="25" customFormat="1" ht="11.25">
      <c r="A57" s="26">
        <v>1</v>
      </c>
      <c r="B57" s="52">
        <v>2</v>
      </c>
      <c r="C57" s="53"/>
      <c r="D57" s="54"/>
      <c r="E57" s="26">
        <v>3</v>
      </c>
      <c r="F57" s="26">
        <v>4</v>
      </c>
    </row>
    <row r="58" spans="1:6" ht="12.75">
      <c r="A58">
        <v>1</v>
      </c>
      <c r="E58" s="24">
        <v>0</v>
      </c>
      <c r="F58">
        <v>0</v>
      </c>
    </row>
    <row r="59" spans="1:6" ht="12.75">
      <c r="A59">
        <v>2</v>
      </c>
      <c r="E59" s="24">
        <v>0</v>
      </c>
      <c r="F59">
        <v>0</v>
      </c>
    </row>
    <row r="60" spans="1:6" ht="12.75">
      <c r="A60">
        <v>3</v>
      </c>
      <c r="E60" s="24">
        <v>0</v>
      </c>
      <c r="F60">
        <v>0</v>
      </c>
    </row>
    <row r="61" spans="1:6" ht="12.75">
      <c r="A61" s="16" t="s">
        <v>18</v>
      </c>
      <c r="B61" s="16"/>
      <c r="C61" s="16"/>
      <c r="D61" s="16"/>
      <c r="E61" s="16"/>
      <c r="F61" s="16">
        <f>F58+F59+F60</f>
        <v>0</v>
      </c>
    </row>
    <row r="63" spans="1:6" ht="15">
      <c r="A63" s="27"/>
      <c r="B63" s="27" t="s">
        <v>39</v>
      </c>
      <c r="C63" s="27"/>
      <c r="D63" s="27"/>
      <c r="E63" s="27"/>
      <c r="F63" s="28">
        <f>F28-F47-F61</f>
        <v>112782.4</v>
      </c>
    </row>
    <row r="64" spans="1:6" ht="12.75">
      <c r="A64" s="27"/>
      <c r="B64" s="27" t="s">
        <v>40</v>
      </c>
      <c r="C64" s="27"/>
      <c r="D64" s="27"/>
      <c r="E64" s="27"/>
      <c r="F64" s="27"/>
    </row>
    <row r="68" ht="12.75">
      <c r="A68" s="20" t="s">
        <v>63</v>
      </c>
    </row>
    <row r="69" spans="1:6" ht="12.75">
      <c r="A69" s="38" t="s">
        <v>80</v>
      </c>
      <c r="B69" s="39"/>
      <c r="C69" s="39"/>
      <c r="D69" s="39"/>
      <c r="E69" s="39"/>
      <c r="F69" s="40"/>
    </row>
    <row r="70" spans="1:6" ht="12.75">
      <c r="A70" s="41"/>
      <c r="B70" s="42"/>
      <c r="C70" s="42"/>
      <c r="D70" s="42"/>
      <c r="E70" s="42"/>
      <c r="F70" s="43"/>
    </row>
    <row r="71" spans="1:6" ht="12.75">
      <c r="A71" s="10"/>
      <c r="B71" s="34" t="s">
        <v>65</v>
      </c>
      <c r="C71" s="9"/>
      <c r="D71" s="34" t="s">
        <v>65</v>
      </c>
      <c r="E71" s="9"/>
      <c r="F71" s="22"/>
    </row>
    <row r="72" spans="1:6" ht="12.75">
      <c r="A72" s="11"/>
      <c r="B72" s="11" t="s">
        <v>66</v>
      </c>
      <c r="C72" s="10"/>
      <c r="D72" s="11" t="s">
        <v>71</v>
      </c>
      <c r="E72" s="10"/>
      <c r="F72" s="22"/>
    </row>
    <row r="73" spans="1:6" ht="12.75">
      <c r="A73" s="10" t="s">
        <v>64</v>
      </c>
      <c r="B73" s="17" t="s">
        <v>67</v>
      </c>
      <c r="C73" s="22"/>
      <c r="D73" s="17" t="s">
        <v>72</v>
      </c>
      <c r="E73" s="22"/>
      <c r="F73" s="22" t="s">
        <v>12</v>
      </c>
    </row>
    <row r="74" spans="1:6" ht="12.75">
      <c r="A74" s="11" t="s">
        <v>15</v>
      </c>
      <c r="B74" s="3"/>
      <c r="C74" s="4"/>
      <c r="D74" s="4" t="s">
        <v>73</v>
      </c>
      <c r="E74" s="5"/>
      <c r="F74" s="10" t="s">
        <v>79</v>
      </c>
    </row>
    <row r="75" spans="1:6" ht="12.75">
      <c r="A75" s="11" t="s">
        <v>16</v>
      </c>
      <c r="B75" s="17" t="s">
        <v>68</v>
      </c>
      <c r="C75" s="9" t="s">
        <v>74</v>
      </c>
      <c r="D75" s="36" t="s">
        <v>68</v>
      </c>
      <c r="E75" s="9"/>
      <c r="F75" s="10"/>
    </row>
    <row r="76" spans="1:6" ht="12.75">
      <c r="A76" s="35" t="s">
        <v>17</v>
      </c>
      <c r="B76" s="17" t="s">
        <v>69</v>
      </c>
      <c r="C76" s="11" t="s">
        <v>75</v>
      </c>
      <c r="D76" s="31" t="s">
        <v>78</v>
      </c>
      <c r="E76" s="36" t="s">
        <v>74</v>
      </c>
      <c r="F76" s="10"/>
    </row>
    <row r="77" spans="1:6" ht="12.75">
      <c r="A77" s="35"/>
      <c r="B77" s="17" t="s">
        <v>67</v>
      </c>
      <c r="C77" s="11" t="s">
        <v>76</v>
      </c>
      <c r="D77" s="36" t="s">
        <v>70</v>
      </c>
      <c r="E77" s="36" t="s">
        <v>78</v>
      </c>
      <c r="F77" s="10"/>
    </row>
    <row r="78" spans="1:6" ht="12.75">
      <c r="A78" s="4"/>
      <c r="B78" s="3" t="s">
        <v>70</v>
      </c>
      <c r="C78" s="30" t="s">
        <v>77</v>
      </c>
      <c r="D78" s="12"/>
      <c r="E78" s="12"/>
      <c r="F78" s="15"/>
    </row>
    <row r="79" spans="1:6" ht="12.75">
      <c r="A79" s="33">
        <v>1</v>
      </c>
      <c r="B79" s="33">
        <v>2</v>
      </c>
      <c r="C79" s="33">
        <v>3</v>
      </c>
      <c r="D79" s="33">
        <v>4</v>
      </c>
      <c r="E79" s="33">
        <v>5</v>
      </c>
      <c r="F79" s="33">
        <v>6</v>
      </c>
    </row>
    <row r="80" spans="1:6" ht="12.75">
      <c r="A80" s="37">
        <f>F63</f>
        <v>112782.4</v>
      </c>
      <c r="B80">
        <v>80076.88</v>
      </c>
      <c r="C80">
        <v>-3425.99</v>
      </c>
      <c r="D80">
        <v>1514</v>
      </c>
      <c r="E80">
        <v>0</v>
      </c>
      <c r="F80" s="32">
        <f>A80/(B80+C80+D80+E80)-1</f>
        <v>0.44287799803722616</v>
      </c>
    </row>
    <row r="81" spans="1:6" ht="12.75">
      <c r="A81" s="17"/>
      <c r="F81" s="32"/>
    </row>
    <row r="82" spans="1:6" ht="12.75">
      <c r="A82" s="17"/>
      <c r="F82" s="32"/>
    </row>
  </sheetData>
  <mergeCells count="17">
    <mergeCell ref="B54:D54"/>
    <mergeCell ref="B55:D55"/>
    <mergeCell ref="B57:D57"/>
    <mergeCell ref="B36:D36"/>
    <mergeCell ref="B38:D38"/>
    <mergeCell ref="A51:F51"/>
    <mergeCell ref="A52:F52"/>
    <mergeCell ref="A69:F69"/>
    <mergeCell ref="A70:F70"/>
    <mergeCell ref="A1:F1"/>
    <mergeCell ref="A2:F2"/>
    <mergeCell ref="A3:F3"/>
    <mergeCell ref="A6:F6"/>
    <mergeCell ref="A7:F7"/>
    <mergeCell ref="A32:F32"/>
    <mergeCell ref="A33:F33"/>
    <mergeCell ref="B35:D35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st_buh</cp:lastModifiedBy>
  <cp:lastPrinted>2010-03-09T13:05:24Z</cp:lastPrinted>
  <dcterms:created xsi:type="dcterms:W3CDTF">2006-03-27T11:50:10Z</dcterms:created>
  <dcterms:modified xsi:type="dcterms:W3CDTF">2010-03-12T11:53:38Z</dcterms:modified>
  <cp:category/>
  <cp:version/>
  <cp:contentType/>
  <cp:contentStatus/>
</cp:coreProperties>
</file>