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<sst xmlns="http://schemas.openxmlformats.org/spreadsheetml/2006/main" count="109" uniqueCount="84">
  <si>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</si>
  <si>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</si>
  <si>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</si>
  <si>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</si>
  <si>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</si>
  <si>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</si>
  <si>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</si>
  <si>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</si>
  <si>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</si>
  <si>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</si>
  <si>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</si>
  <si>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</si>
  <si>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</si>
  <si>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</si>
  <si>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</si>
  <si>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</si>
  <si>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</si>
  <si>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</si>
  <si>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</si>
  <si>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</si>
  <si>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</si>
  <si>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</si>
  <si>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</si>
  <si>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</si>
  <si>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</si>
  <si>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</si>
  <si>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</si>
  <si>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</si>
  <si>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</si>
  <si>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</si>
  <si>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</si>
  <si>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</si>
  <si>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</si>
  <si>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</si>
  <si>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</si>
  <si>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</si>
  <si>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</si>
  <si>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</si>
  <si>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</si>
  <si>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</si>
  <si>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</si>
  <si>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</si>
  <si>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</si>
  <si>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</si>
  <si>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</si>
  <si>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</si>
  <si>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</si>
  <si>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</si>
  <si>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</si>
  <si>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сварочный аппарат</t>
  </si>
  <si>
    <t>освещение подвала</t>
  </si>
  <si>
    <t>ОАО "ВолгаТелеком"</t>
  </si>
  <si>
    <t>за 2011 год</t>
  </si>
  <si>
    <t>ЗАО "Инфанет"</t>
  </si>
  <si>
    <t>август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</si>
  <si>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</si>
  <si>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</si>
  <si>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</si>
  <si>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</si>
  <si>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</si>
  <si>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</si>
  <si>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</si>
  <si>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</si>
  <si>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</si>
  <si>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</si>
  <si>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</si>
  <si>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</si>
  <si>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</si>
  <si>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</si>
  <si>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</si>
  <si>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</si>
  <si>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</si>
  <si>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</si>
  <si>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</si>
  <si>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</si>
  <si>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</si>
  <si>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</si>
  <si>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</si>
  <si>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</si>
  <si>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</si>
  <si>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</si>
  <si>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</si>
  <si>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</si>
  <si>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Расчет коэффициента распределения в доме № 36 пр. Тракторостроителей за январь-август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</si>
</sst>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46">
      <selection activeCell="A59" sqref="A59:G79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  <col min="7" max="7" width="14.25390625" style="0" bestFit="1" customWidth="1"/>
  </cols>
  <sheetData>
    <row r="1" spans="1:6" s="1" customFormat="1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19</v>
      </c>
      <c r="B2" s="63"/>
      <c r="C2" s="63"/>
      <c r="D2" s="63"/>
      <c r="E2" s="63"/>
      <c r="F2" s="63"/>
    </row>
    <row r="3" spans="1:6" s="1" customFormat="1" ht="15">
      <c r="A3" s="62" t="s">
        <v>52</v>
      </c>
      <c r="B3" s="62"/>
      <c r="C3" s="62"/>
      <c r="D3" s="62"/>
      <c r="E3" s="62"/>
      <c r="F3" s="62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3455</v>
      </c>
      <c r="D14">
        <v>3570</v>
      </c>
      <c r="E14">
        <v>40</v>
      </c>
      <c r="F14">
        <f aca="true" t="shared" si="0" ref="F14:F19">(D14-C14)*E14</f>
        <v>4600</v>
      </c>
    </row>
    <row r="15" spans="1:6" ht="12.75">
      <c r="A15" t="s">
        <v>43</v>
      </c>
      <c r="B15">
        <v>720218830</v>
      </c>
      <c r="C15">
        <v>5762</v>
      </c>
      <c r="D15">
        <v>6006</v>
      </c>
      <c r="E15">
        <v>1</v>
      </c>
      <c r="F15">
        <f t="shared" si="0"/>
        <v>244</v>
      </c>
    </row>
    <row r="16" spans="1:6" ht="12.75">
      <c r="A16" t="s">
        <v>42</v>
      </c>
      <c r="B16">
        <v>7200199524</v>
      </c>
      <c r="C16">
        <v>11165</v>
      </c>
      <c r="D16">
        <v>11535</v>
      </c>
      <c r="E16">
        <v>40</v>
      </c>
      <c r="F16">
        <f t="shared" si="0"/>
        <v>14800</v>
      </c>
    </row>
    <row r="17" spans="1:6" ht="12.75">
      <c r="A17" t="s">
        <v>42</v>
      </c>
      <c r="B17">
        <v>7200219023</v>
      </c>
      <c r="C17">
        <v>20517</v>
      </c>
      <c r="D17">
        <v>21265</v>
      </c>
      <c r="E17">
        <v>1</v>
      </c>
      <c r="F17">
        <f t="shared" si="0"/>
        <v>748</v>
      </c>
    </row>
    <row r="18" spans="1:6" ht="12.75">
      <c r="A18" t="s">
        <v>44</v>
      </c>
      <c r="B18">
        <v>7200199522</v>
      </c>
      <c r="C18">
        <v>21026</v>
      </c>
      <c r="D18">
        <v>21751</v>
      </c>
      <c r="E18">
        <v>20</v>
      </c>
      <c r="F18">
        <f t="shared" si="0"/>
        <v>14500</v>
      </c>
    </row>
    <row r="19" spans="1:6" ht="12.75">
      <c r="A19" t="s">
        <v>44</v>
      </c>
      <c r="B19">
        <v>7200218801</v>
      </c>
      <c r="C19">
        <v>15777</v>
      </c>
      <c r="D19">
        <v>16379</v>
      </c>
      <c r="E19">
        <v>1</v>
      </c>
      <c r="F19">
        <f t="shared" si="0"/>
        <v>602</v>
      </c>
    </row>
    <row r="20" spans="1:6" s="17" customFormat="1" ht="12.75">
      <c r="A20" s="17" t="s">
        <v>18</v>
      </c>
      <c r="F20" s="17">
        <f>F14+F15+F16+F17+F18+F19</f>
        <v>35494</v>
      </c>
    </row>
    <row r="23" ht="12.75">
      <c r="A23" s="18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51" t="s">
        <v>40</v>
      </c>
      <c r="B25" s="52"/>
      <c r="C25" s="52"/>
      <c r="D25" s="52"/>
      <c r="E25" s="52"/>
      <c r="F25" s="52"/>
    </row>
    <row r="26" spans="1:6" ht="15.75">
      <c r="A26" s="14"/>
      <c r="B26" s="27"/>
      <c r="C26" s="28"/>
      <c r="D26" s="28" t="str">
        <f>D8</f>
        <v>август</v>
      </c>
      <c r="E26" s="28"/>
      <c r="F26" s="29"/>
    </row>
    <row r="27" spans="1:6" ht="12.75">
      <c r="A27" s="19"/>
      <c r="B27" s="56" t="s">
        <v>25</v>
      </c>
      <c r="C27" s="57"/>
      <c r="D27" s="58"/>
      <c r="E27" s="20" t="s">
        <v>27</v>
      </c>
      <c r="F27" s="11" t="s">
        <v>29</v>
      </c>
    </row>
    <row r="28" spans="1:6" ht="12.75">
      <c r="A28" s="19"/>
      <c r="B28" s="59" t="s">
        <v>26</v>
      </c>
      <c r="C28" s="60"/>
      <c r="D28" s="61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53">
        <v>2</v>
      </c>
      <c r="C30" s="54"/>
      <c r="D30" s="55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</v>
      </c>
    </row>
    <row r="32" spans="1:6" ht="12.75">
      <c r="A32">
        <v>2</v>
      </c>
      <c r="B32" t="s">
        <v>45</v>
      </c>
      <c r="E32" s="22" t="s">
        <v>30</v>
      </c>
      <c r="F32">
        <v>73</v>
      </c>
    </row>
    <row r="33" spans="1:6" ht="12.75">
      <c r="A33">
        <v>3</v>
      </c>
      <c r="B33" t="s">
        <v>46</v>
      </c>
      <c r="E33" s="22" t="s">
        <v>30</v>
      </c>
      <c r="F33">
        <v>703</v>
      </c>
    </row>
    <row r="34" spans="1:6" ht="12.75">
      <c r="A34">
        <v>4</v>
      </c>
      <c r="B34" t="s">
        <v>47</v>
      </c>
      <c r="E34" s="22" t="s">
        <v>48</v>
      </c>
      <c r="F34">
        <v>50</v>
      </c>
    </row>
    <row r="35" spans="1:6" ht="12.75">
      <c r="A35">
        <v>5</v>
      </c>
      <c r="B35" t="s">
        <v>51</v>
      </c>
      <c r="E35" s="22" t="s">
        <v>30</v>
      </c>
      <c r="F35">
        <v>15</v>
      </c>
    </row>
    <row r="36" spans="1:6" ht="12.75">
      <c r="A36">
        <v>6</v>
      </c>
      <c r="B36" t="s">
        <v>53</v>
      </c>
      <c r="E36" s="22" t="s">
        <v>30</v>
      </c>
      <c r="F36">
        <v>36</v>
      </c>
    </row>
    <row r="37" spans="1:6" ht="12.75">
      <c r="A37" s="17" t="s">
        <v>18</v>
      </c>
      <c r="B37" s="17"/>
      <c r="C37" s="17"/>
      <c r="D37" s="17"/>
      <c r="E37" s="17"/>
      <c r="F37" s="26">
        <f>F31+F32+F33+F34+F35+F36</f>
        <v>955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8" t="s">
        <v>31</v>
      </c>
    </row>
    <row r="41" spans="1:6" ht="12.75">
      <c r="A41" s="64" t="s">
        <v>32</v>
      </c>
      <c r="B41" s="65"/>
      <c r="C41" s="65"/>
      <c r="D41" s="65"/>
      <c r="E41" s="65"/>
      <c r="F41" s="65"/>
    </row>
    <row r="42" spans="1:6" ht="12.75">
      <c r="A42" s="51"/>
      <c r="B42" s="52"/>
      <c r="C42" s="52"/>
      <c r="D42" s="52"/>
      <c r="E42" s="52"/>
      <c r="F42" s="66"/>
    </row>
    <row r="43" spans="1:6" ht="15.75">
      <c r="A43" s="14"/>
      <c r="B43" s="27"/>
      <c r="C43" s="28"/>
      <c r="D43" s="28" t="str">
        <f>D8</f>
        <v>август</v>
      </c>
      <c r="E43" s="28"/>
      <c r="F43" s="29"/>
    </row>
    <row r="44" spans="1:6" ht="12.75">
      <c r="A44" s="14" t="s">
        <v>24</v>
      </c>
      <c r="B44" s="7"/>
      <c r="C44" s="3"/>
      <c r="D44" s="8"/>
      <c r="E44" s="20" t="s">
        <v>34</v>
      </c>
      <c r="F44" s="15" t="s">
        <v>14</v>
      </c>
    </row>
    <row r="45" spans="1:6" ht="12.75">
      <c r="A45" s="19"/>
      <c r="B45" s="56" t="s">
        <v>33</v>
      </c>
      <c r="C45" s="57"/>
      <c r="D45" s="58"/>
      <c r="E45" s="20" t="s">
        <v>35</v>
      </c>
      <c r="F45" s="11" t="s">
        <v>29</v>
      </c>
    </row>
    <row r="46" spans="1:6" ht="12.75">
      <c r="A46" s="19"/>
      <c r="B46" s="59"/>
      <c r="C46" s="60"/>
      <c r="D46" s="61"/>
      <c r="E46" s="21" t="s">
        <v>36</v>
      </c>
      <c r="F46" s="11" t="s">
        <v>16</v>
      </c>
    </row>
    <row r="47" spans="1:6" ht="12.75">
      <c r="A47" s="4"/>
      <c r="B47" s="4"/>
      <c r="C47" s="5"/>
      <c r="D47" s="6"/>
      <c r="E47" s="9" t="s">
        <v>37</v>
      </c>
      <c r="F47" s="16" t="s">
        <v>17</v>
      </c>
    </row>
    <row r="48" spans="1:6" s="23" customFormat="1" ht="11.25">
      <c r="A48" s="24">
        <v>1</v>
      </c>
      <c r="B48" s="53">
        <v>2</v>
      </c>
      <c r="C48" s="54"/>
      <c r="D48" s="55"/>
      <c r="E48" s="24">
        <v>3</v>
      </c>
      <c r="F48" s="24">
        <v>4</v>
      </c>
    </row>
    <row r="49" ht="12.75">
      <c r="E49" s="22"/>
    </row>
    <row r="50" spans="1:6" ht="12.75">
      <c r="A50">
        <v>2</v>
      </c>
      <c r="B50" t="s">
        <v>50</v>
      </c>
      <c r="E50" s="22">
        <v>0</v>
      </c>
      <c r="F50" s="32">
        <v>47</v>
      </c>
    </row>
    <row r="51" spans="1:6" ht="12.75">
      <c r="A51">
        <v>3</v>
      </c>
      <c r="B51" t="s">
        <v>49</v>
      </c>
      <c r="E51" s="22">
        <v>0</v>
      </c>
      <c r="F51">
        <v>0</v>
      </c>
    </row>
    <row r="52" spans="1:6" ht="12.75">
      <c r="A52" s="17" t="s">
        <v>18</v>
      </c>
      <c r="B52" s="17"/>
      <c r="C52" s="17"/>
      <c r="D52" s="17"/>
      <c r="E52" s="17"/>
      <c r="F52" s="31">
        <f>F49+F50+F51</f>
        <v>47</v>
      </c>
    </row>
    <row r="54" spans="1:6" ht="15">
      <c r="A54" s="25"/>
      <c r="B54" s="25" t="s">
        <v>38</v>
      </c>
      <c r="C54" s="25"/>
      <c r="D54" s="25"/>
      <c r="E54" s="25"/>
      <c r="F54" s="30">
        <f>F20-F37-F52</f>
        <v>34492</v>
      </c>
    </row>
    <row r="55" spans="1:6" ht="12.75">
      <c r="A55" s="25"/>
      <c r="B55" s="25" t="s">
        <v>39</v>
      </c>
      <c r="C55" s="25"/>
      <c r="D55" s="25"/>
      <c r="E55" s="25"/>
      <c r="F55" s="25"/>
    </row>
    <row r="59" ht="12.75">
      <c r="B59" s="18" t="s">
        <v>55</v>
      </c>
    </row>
    <row r="60" ht="12.75">
      <c r="A60" t="s">
        <v>83</v>
      </c>
    </row>
    <row r="61" spans="2:7" ht="15.75">
      <c r="B61" s="5"/>
      <c r="C61" s="5"/>
      <c r="D61" s="5"/>
      <c r="E61" s="28"/>
      <c r="F61" s="5"/>
      <c r="G61" s="5"/>
    </row>
    <row r="62" spans="1:7" ht="12.75">
      <c r="A62" s="48" t="s">
        <v>56</v>
      </c>
      <c r="B62" s="33"/>
      <c r="C62" t="s">
        <v>57</v>
      </c>
      <c r="D62" s="33"/>
      <c r="E62" t="s">
        <v>58</v>
      </c>
      <c r="F62" s="33"/>
      <c r="G62" s="10"/>
    </row>
    <row r="63" spans="1:7" ht="12.75">
      <c r="A63" s="49"/>
      <c r="B63" s="34"/>
      <c r="C63" t="s">
        <v>59</v>
      </c>
      <c r="D63" s="34"/>
      <c r="E63" t="s">
        <v>60</v>
      </c>
      <c r="F63" s="34"/>
      <c r="G63" s="12" t="s">
        <v>12</v>
      </c>
    </row>
    <row r="64" spans="1:7" ht="12.75">
      <c r="A64" s="49"/>
      <c r="B64" s="34" t="s">
        <v>61</v>
      </c>
      <c r="C64" t="s">
        <v>62</v>
      </c>
      <c r="D64" s="34"/>
      <c r="E64" t="s">
        <v>63</v>
      </c>
      <c r="F64" s="34"/>
      <c r="G64" s="35" t="s">
        <v>64</v>
      </c>
    </row>
    <row r="65" spans="1:7" ht="12.75">
      <c r="A65" s="49"/>
      <c r="B65" s="34" t="s">
        <v>15</v>
      </c>
      <c r="C65" s="5"/>
      <c r="D65" s="6"/>
      <c r="E65" s="5" t="s">
        <v>65</v>
      </c>
      <c r="F65" s="6"/>
      <c r="G65" s="13"/>
    </row>
    <row r="66" spans="1:7" ht="12.75">
      <c r="A66" s="49"/>
      <c r="B66" s="34" t="s">
        <v>16</v>
      </c>
      <c r="C66" s="36" t="s">
        <v>66</v>
      </c>
      <c r="D66" s="34" t="s">
        <v>67</v>
      </c>
      <c r="E66" s="37" t="s">
        <v>66</v>
      </c>
      <c r="F66" s="10"/>
      <c r="G66" s="12"/>
    </row>
    <row r="67" spans="1:7" ht="12.75">
      <c r="A67" s="49"/>
      <c r="B67" s="34" t="s">
        <v>68</v>
      </c>
      <c r="C67" s="38" t="s">
        <v>69</v>
      </c>
      <c r="D67" s="34" t="s">
        <v>69</v>
      </c>
      <c r="E67" s="35" t="s">
        <v>70</v>
      </c>
      <c r="F67" s="35" t="s">
        <v>71</v>
      </c>
      <c r="G67" s="12"/>
    </row>
    <row r="68" spans="1:7" ht="12.75">
      <c r="A68" s="49"/>
      <c r="B68" s="34"/>
      <c r="C68" s="38" t="s">
        <v>62</v>
      </c>
      <c r="D68" s="34" t="s">
        <v>72</v>
      </c>
      <c r="E68" s="35" t="s">
        <v>73</v>
      </c>
      <c r="F68" s="35" t="s">
        <v>74</v>
      </c>
      <c r="G68" s="12"/>
    </row>
    <row r="69" spans="1:7" ht="12.75">
      <c r="A69" s="50"/>
      <c r="B69" s="6"/>
      <c r="C69" s="39" t="s">
        <v>73</v>
      </c>
      <c r="D69" s="6" t="s">
        <v>75</v>
      </c>
      <c r="E69" s="13"/>
      <c r="F69" s="13"/>
      <c r="G69" s="13"/>
    </row>
    <row r="70" spans="1:7" ht="12.75">
      <c r="A70" s="40"/>
      <c r="B70" s="41">
        <v>1</v>
      </c>
      <c r="C70" s="41">
        <v>2</v>
      </c>
      <c r="D70" s="41">
        <v>3</v>
      </c>
      <c r="E70" s="42">
        <v>4</v>
      </c>
      <c r="F70" s="43">
        <v>5</v>
      </c>
      <c r="G70" s="44">
        <v>6</v>
      </c>
    </row>
    <row r="71" spans="1:7" ht="12.75">
      <c r="A71" s="40" t="s">
        <v>76</v>
      </c>
      <c r="B71" s="45">
        <v>43628</v>
      </c>
      <c r="C71" s="46">
        <v>34065.6847</v>
      </c>
      <c r="D71" s="46">
        <v>-216.9623</v>
      </c>
      <c r="E71" s="46">
        <v>3991</v>
      </c>
      <c r="F71" s="46">
        <v>-34.742</v>
      </c>
      <c r="G71" s="46">
        <f aca="true" t="shared" si="1" ref="G71:G78">B71/(C71+D71+E71+F71)-1</f>
        <v>0.1540278433790696</v>
      </c>
    </row>
    <row r="72" spans="1:7" ht="12.75">
      <c r="A72" s="40" t="s">
        <v>77</v>
      </c>
      <c r="B72" s="45">
        <v>44421</v>
      </c>
      <c r="C72" s="46">
        <v>34591.4622</v>
      </c>
      <c r="D72" s="46">
        <v>-566.6231</v>
      </c>
      <c r="E72" s="46">
        <v>3474.7143</v>
      </c>
      <c r="F72" s="46">
        <v>-47.6667</v>
      </c>
      <c r="G72" s="46">
        <f t="shared" si="1"/>
        <v>0.1860817682116933</v>
      </c>
    </row>
    <row r="73" spans="1:7" ht="12.75">
      <c r="A73" s="40" t="s">
        <v>78</v>
      </c>
      <c r="B73" s="45">
        <v>36495</v>
      </c>
      <c r="C73" s="46">
        <v>30764.2461</v>
      </c>
      <c r="D73" s="46">
        <v>-509.9877</v>
      </c>
      <c r="E73" s="46">
        <v>3245</v>
      </c>
      <c r="F73" s="46">
        <v>-234.5806</v>
      </c>
      <c r="G73" s="46">
        <f t="shared" si="1"/>
        <v>0.09710967950514782</v>
      </c>
    </row>
    <row r="74" spans="1:7" ht="12.75">
      <c r="A74" s="40" t="s">
        <v>79</v>
      </c>
      <c r="B74" s="45">
        <v>38011</v>
      </c>
      <c r="C74" s="46">
        <v>30130.8528</v>
      </c>
      <c r="D74" s="46">
        <v>-183.3166</v>
      </c>
      <c r="E74" s="46">
        <v>2985</v>
      </c>
      <c r="F74" s="46">
        <v>330.5</v>
      </c>
      <c r="G74" s="46">
        <f t="shared" si="1"/>
        <v>0.14273994025837</v>
      </c>
    </row>
    <row r="75" spans="1:7" ht="12.75">
      <c r="A75" s="40" t="s">
        <v>80</v>
      </c>
      <c r="B75" s="45">
        <v>35694</v>
      </c>
      <c r="C75" s="46">
        <v>29235.8742</v>
      </c>
      <c r="D75" s="46">
        <v>-660.2782</v>
      </c>
      <c r="E75" s="46">
        <v>3198</v>
      </c>
      <c r="F75" s="46">
        <v>-137.2903</v>
      </c>
      <c r="G75" s="46">
        <f t="shared" si="1"/>
        <v>0.12826068689809134</v>
      </c>
    </row>
    <row r="76" spans="1:7" ht="12.75">
      <c r="A76" s="40" t="s">
        <v>81</v>
      </c>
      <c r="B76" s="45">
        <v>32674</v>
      </c>
      <c r="C76" s="46">
        <v>28520.6127</v>
      </c>
      <c r="D76" s="46">
        <v>-647.8238</v>
      </c>
      <c r="E76" s="46">
        <v>2540</v>
      </c>
      <c r="F76" s="46">
        <v>-13.3333</v>
      </c>
      <c r="G76" s="46">
        <f t="shared" si="1"/>
        <v>0.07482187937602403</v>
      </c>
    </row>
    <row r="77" spans="1:7" ht="12.75">
      <c r="A77" s="40" t="s">
        <v>82</v>
      </c>
      <c r="B77" s="45">
        <v>32805</v>
      </c>
      <c r="C77" s="46">
        <v>26707.1449</v>
      </c>
      <c r="D77" s="46">
        <v>-160.4392</v>
      </c>
      <c r="E77" s="46">
        <v>2732</v>
      </c>
      <c r="F77" s="46">
        <v>-40</v>
      </c>
      <c r="G77" s="46">
        <f t="shared" si="1"/>
        <v>0.12197168837059702</v>
      </c>
    </row>
    <row r="78" spans="1:7" ht="12.75">
      <c r="A78" s="40" t="s">
        <v>54</v>
      </c>
      <c r="B78" s="45">
        <v>34492</v>
      </c>
      <c r="C78" s="46">
        <v>29782.689</v>
      </c>
      <c r="D78" s="46">
        <v>-551</v>
      </c>
      <c r="E78" s="46">
        <v>2774.0968</v>
      </c>
      <c r="F78" s="46">
        <v>-40</v>
      </c>
      <c r="G78" s="46">
        <f t="shared" si="1"/>
        <v>0.07902869073220153</v>
      </c>
    </row>
    <row r="79" spans="1:7" ht="12.75">
      <c r="A79" s="40"/>
      <c r="B79" s="47">
        <f>SUM(B71:B78)</f>
        <v>298220</v>
      </c>
      <c r="C79" s="47">
        <f>SUM(C71:C78)</f>
        <v>243798.56660000002</v>
      </c>
      <c r="D79" s="47">
        <f>SUM(D71:D78)</f>
        <v>-3496.4309000000003</v>
      </c>
      <c r="E79" s="47">
        <f>SUM(E71:E78)</f>
        <v>24939.8111</v>
      </c>
      <c r="F79" s="47">
        <f>SUM(F71:F78)</f>
        <v>-217.11290000000002</v>
      </c>
      <c r="G79" s="47">
        <f>SUM(G71:G78)/8</f>
        <v>0.12300527209139933</v>
      </c>
    </row>
  </sheetData>
  <sheetProtection/>
  <mergeCells count="16">
    <mergeCell ref="B48:D48"/>
    <mergeCell ref="B28:D28"/>
    <mergeCell ref="B30:D30"/>
    <mergeCell ref="A42:F42"/>
    <mergeCell ref="B45:D45"/>
    <mergeCell ref="A41:F41"/>
    <mergeCell ref="A62:A69"/>
    <mergeCell ref="A1:F1"/>
    <mergeCell ref="A2:F2"/>
    <mergeCell ref="A3:F3"/>
    <mergeCell ref="B27:D27"/>
    <mergeCell ref="A6:F6"/>
    <mergeCell ref="A7:F7"/>
    <mergeCell ref="A24:F24"/>
    <mergeCell ref="A25:F25"/>
    <mergeCell ref="B46:D4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2011-10-17T05:28:04Z</dcterms:modified>
  <cp:category/>
  <cp:version/>
  <cp:contentType/>
  <cp:contentStatus/>
</cp:coreProperties>
</file>