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 30" sheetId="1" r:id="rId1"/>
  </sheets>
  <definedNames/>
  <calcPr fullCalcOnLoad="1"/>
</workbook>
</file>

<file path=xl/sharedStrings.xml><?xml version="1.0" encoding="utf-8"?>
<sst xmlns="http://schemas.openxmlformats.org/spreadsheetml/2006/main" count="106" uniqueCount="83">
  <si>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</si>
  <si>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</si>
  <si>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</si>
  <si>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</si>
  <si>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</si>
  <si>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</si>
  <si>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</si>
  <si>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</si>
  <si>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</si>
  <si>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</si>
  <si>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</si>
  <si>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</si>
  <si>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</si>
  <si>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</si>
  <si>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</si>
  <si>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</si>
  <si>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</si>
  <si>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</si>
  <si>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</si>
  <si>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30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</si>
  <si>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r>
      <t xml:space="preserve">дома № 30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</si>
  <si>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</si>
  <si>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</si>
  <si>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</si>
  <si>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</si>
  <si>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</si>
  <si>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</si>
  <si>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</si>
  <si>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</si>
  <si>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</si>
  <si>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</si>
  <si>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</si>
  <si>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</si>
  <si>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</si>
  <si>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</si>
  <si>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</si>
  <si>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</si>
  <si>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</si>
  <si>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</si>
  <si>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</si>
  <si>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</si>
  <si>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 xml:space="preserve">общедомовых приборов учета дома № </t>
    </r>
    <r>
      <rPr>
        <b/>
        <sz val="10"/>
        <rFont val="Arial Cyr"/>
        <family val="0"/>
      </rPr>
      <t xml:space="preserve">30 </t>
    </r>
    <r>
      <rPr>
        <sz val="10"/>
        <rFont val="Arial Cyr"/>
        <family val="0"/>
      </rPr>
      <t xml:space="preserve">по пр. </t>
    </r>
    <r>
      <rPr>
        <b/>
        <sz val="10"/>
        <rFont val="Arial Cyr"/>
        <family val="0"/>
      </rPr>
      <t>Тракторостроителей</t>
    </r>
  </si>
  <si>
    <t>ООО "Связьинформ"(интернет)</t>
  </si>
  <si>
    <t>ВРУ-1</t>
  </si>
  <si>
    <t xml:space="preserve">ООО "ШупашкарТранс-К" (интернет) </t>
  </si>
  <si>
    <t>за  2010 год</t>
  </si>
  <si>
    <t>освещение подвала</t>
  </si>
  <si>
    <t>ОАО "ВолгаТелеком"</t>
  </si>
  <si>
    <t>сврочный аппарат</t>
  </si>
  <si>
    <t>ноябрь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</si>
  <si>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</si>
  <si>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</si>
  <si>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</si>
  <si>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</si>
  <si>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</si>
  <si>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</si>
  <si>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</si>
  <si>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</si>
  <si>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</si>
  <si>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</si>
  <si>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</si>
  <si>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</si>
  <si>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</si>
  <si>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</si>
  <si>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</si>
  <si>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</si>
  <si>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</si>
  <si>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</si>
  <si>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</si>
  <si>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</si>
  <si>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</si>
  <si>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</si>
  <si>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</si>
  <si>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</si>
  <si>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</si>
  <si>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</si>
  <si>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</si>
  <si>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</si>
  <si>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</si>
  <si>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</si>
  <si>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</si>
  <si>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ИТОГО:</t>
  </si>
  <si>
    <t>Расчет коэффициента распределения в доме № 30 пр. Тракторостроителей за январь-ноябрь 2010г.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</si>
</sst>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2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0" fillId="24" borderId="0" xfId="0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6" fillId="24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/>
    </xf>
    <xf numFmtId="2" fontId="0" fillId="0" borderId="21" xfId="0" applyNumberFormat="1" applyBorder="1" applyAlignment="1">
      <alignment/>
    </xf>
    <xf numFmtId="0" fontId="0" fillId="0" borderId="22" xfId="0" applyFill="1" applyBorder="1" applyAlignment="1">
      <alignment/>
    </xf>
    <xf numFmtId="2" fontId="3" fillId="0" borderId="21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49">
      <selection activeCell="F69" sqref="F69"/>
    </sheetView>
  </sheetViews>
  <sheetFormatPr defaultColWidth="9.00390625" defaultRowHeight="12.75"/>
  <cols>
    <col min="2" max="2" width="14.625" style="0" customWidth="1"/>
    <col min="3" max="3" width="12.75390625" style="0" customWidth="1"/>
    <col min="4" max="4" width="13.625" style="0" customWidth="1"/>
    <col min="5" max="5" width="13.375" style="0" customWidth="1"/>
    <col min="6" max="6" width="12.375" style="0" customWidth="1"/>
  </cols>
  <sheetData>
    <row r="1" spans="1:6" ht="15">
      <c r="A1" s="50" t="s">
        <v>0</v>
      </c>
      <c r="B1" s="50"/>
      <c r="C1" s="50"/>
      <c r="D1" s="50"/>
      <c r="E1" s="50"/>
      <c r="F1" s="50"/>
    </row>
    <row r="2" spans="1:6" ht="15.75">
      <c r="A2" s="51" t="s">
        <v>19</v>
      </c>
      <c r="B2" s="51"/>
      <c r="C2" s="51"/>
      <c r="D2" s="51"/>
      <c r="E2" s="51"/>
      <c r="F2" s="51"/>
    </row>
    <row r="3" spans="1:6" ht="15">
      <c r="A3" s="50" t="s">
        <v>45</v>
      </c>
      <c r="B3" s="50"/>
      <c r="C3" s="50"/>
      <c r="D3" s="50"/>
      <c r="E3" s="50"/>
      <c r="F3" s="50"/>
    </row>
    <row r="4" spans="1:6" ht="15">
      <c r="A4" s="1"/>
      <c r="B4" s="1"/>
      <c r="C4" s="1"/>
      <c r="D4" s="1"/>
      <c r="E4" s="1"/>
      <c r="F4" s="1"/>
    </row>
    <row r="5" ht="12.75">
      <c r="A5" s="17" t="s">
        <v>21</v>
      </c>
    </row>
    <row r="6" spans="1:6" ht="12.75">
      <c r="A6" s="65" t="s">
        <v>1</v>
      </c>
      <c r="B6" s="66"/>
      <c r="C6" s="66"/>
      <c r="D6" s="66"/>
      <c r="E6" s="66"/>
      <c r="F6" s="66"/>
    </row>
    <row r="7" spans="1:6" ht="12.75">
      <c r="A7" s="61" t="s">
        <v>20</v>
      </c>
      <c r="B7" s="62"/>
      <c r="C7" s="62"/>
      <c r="D7" s="62"/>
      <c r="E7" s="62"/>
      <c r="F7" s="62"/>
    </row>
    <row r="8" spans="1:6" ht="15.75">
      <c r="A8" s="13"/>
      <c r="B8" s="25"/>
      <c r="C8" s="26"/>
      <c r="D8" s="26" t="s">
        <v>49</v>
      </c>
      <c r="E8" s="26"/>
      <c r="F8" s="27"/>
    </row>
    <row r="9" spans="1:6" ht="12.75">
      <c r="A9" s="14" t="s">
        <v>2</v>
      </c>
      <c r="B9" s="14" t="s">
        <v>3</v>
      </c>
      <c r="C9" s="9" t="s">
        <v>7</v>
      </c>
      <c r="D9" s="9" t="s">
        <v>10</v>
      </c>
      <c r="E9" s="14" t="s">
        <v>12</v>
      </c>
      <c r="F9" s="14" t="s">
        <v>14</v>
      </c>
    </row>
    <row r="10" spans="1:6" ht="12.75">
      <c r="A10" s="11"/>
      <c r="B10" s="11" t="s">
        <v>4</v>
      </c>
      <c r="C10" s="10" t="s">
        <v>8</v>
      </c>
      <c r="D10" s="11" t="s">
        <v>11</v>
      </c>
      <c r="E10" s="10" t="s">
        <v>13</v>
      </c>
      <c r="F10" s="10" t="s">
        <v>15</v>
      </c>
    </row>
    <row r="11" spans="1:6" ht="12.75">
      <c r="A11" s="11"/>
      <c r="B11" s="11" t="s">
        <v>5</v>
      </c>
      <c r="C11" s="10" t="s">
        <v>9</v>
      </c>
      <c r="D11" s="11" t="s">
        <v>9</v>
      </c>
      <c r="E11" s="11"/>
      <c r="F11" s="10" t="s">
        <v>16</v>
      </c>
    </row>
    <row r="12" spans="1:6" ht="12.75">
      <c r="A12" s="12"/>
      <c r="B12" s="12" t="s">
        <v>6</v>
      </c>
      <c r="C12" s="12"/>
      <c r="D12" s="12"/>
      <c r="E12" s="12"/>
      <c r="F12" s="15" t="s">
        <v>17</v>
      </c>
    </row>
    <row r="13" spans="1:6" ht="12.7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</row>
    <row r="14" spans="1:6" ht="12.75">
      <c r="A14" t="s">
        <v>43</v>
      </c>
      <c r="B14">
        <v>7200219971</v>
      </c>
      <c r="C14">
        <v>2940</v>
      </c>
      <c r="D14">
        <v>3147</v>
      </c>
      <c r="E14">
        <v>60</v>
      </c>
      <c r="F14">
        <f>(D14-C14)*E14</f>
        <v>12420</v>
      </c>
    </row>
    <row r="15" spans="1:6" ht="12.75">
      <c r="A15" t="s">
        <v>43</v>
      </c>
      <c r="B15">
        <v>7200219000</v>
      </c>
      <c r="C15">
        <v>5081</v>
      </c>
      <c r="D15">
        <v>5424</v>
      </c>
      <c r="E15">
        <v>1</v>
      </c>
      <c r="F15">
        <f>(D15-C15)*E15</f>
        <v>343</v>
      </c>
    </row>
    <row r="16" spans="1:6" s="16" customFormat="1" ht="12.75">
      <c r="A16" s="16" t="s">
        <v>18</v>
      </c>
      <c r="F16" s="16">
        <f>F14+F15</f>
        <v>12763</v>
      </c>
    </row>
    <row r="19" ht="12.75">
      <c r="A19" s="17" t="s">
        <v>22</v>
      </c>
    </row>
    <row r="20" spans="1:6" ht="12.75">
      <c r="A20" s="65" t="s">
        <v>23</v>
      </c>
      <c r="B20" s="66"/>
      <c r="C20" s="66"/>
      <c r="D20" s="66"/>
      <c r="E20" s="66"/>
      <c r="F20" s="66"/>
    </row>
    <row r="21" spans="1:6" ht="12.75">
      <c r="A21" s="61" t="s">
        <v>41</v>
      </c>
      <c r="B21" s="62"/>
      <c r="C21" s="62"/>
      <c r="D21" s="62"/>
      <c r="E21" s="62"/>
      <c r="F21" s="62"/>
    </row>
    <row r="22" spans="1:6" ht="15.75">
      <c r="A22" s="13"/>
      <c r="B22" s="25"/>
      <c r="C22" s="26"/>
      <c r="D22" s="26" t="str">
        <f>D8</f>
        <v>ноябрь</v>
      </c>
      <c r="E22" s="26"/>
      <c r="F22" s="27"/>
    </row>
    <row r="23" spans="1:6" ht="12.75">
      <c r="A23" s="13" t="s">
        <v>24</v>
      </c>
      <c r="B23" s="6"/>
      <c r="C23" s="2"/>
      <c r="D23" s="7"/>
      <c r="E23" s="19" t="s">
        <v>27</v>
      </c>
      <c r="F23" s="14" t="s">
        <v>14</v>
      </c>
    </row>
    <row r="24" spans="1:6" ht="12.75">
      <c r="A24" s="18"/>
      <c r="B24" s="52" t="s">
        <v>25</v>
      </c>
      <c r="C24" s="53"/>
      <c r="D24" s="54"/>
      <c r="E24" s="19" t="s">
        <v>28</v>
      </c>
      <c r="F24" s="10" t="s">
        <v>30</v>
      </c>
    </row>
    <row r="25" spans="1:6" ht="12.75">
      <c r="A25" s="18"/>
      <c r="B25" s="55" t="s">
        <v>26</v>
      </c>
      <c r="C25" s="56"/>
      <c r="D25" s="57"/>
      <c r="E25" s="20" t="s">
        <v>29</v>
      </c>
      <c r="F25" s="10" t="s">
        <v>16</v>
      </c>
    </row>
    <row r="26" spans="1:6" ht="12.75">
      <c r="A26" s="3"/>
      <c r="B26" s="3"/>
      <c r="C26" s="4"/>
      <c r="D26" s="5"/>
      <c r="E26" s="8" t="s">
        <v>15</v>
      </c>
      <c r="F26" s="15" t="s">
        <v>17</v>
      </c>
    </row>
    <row r="27" spans="1:6" s="22" customFormat="1" ht="11.25">
      <c r="A27" s="23">
        <v>1</v>
      </c>
      <c r="B27" s="58">
        <v>2</v>
      </c>
      <c r="C27" s="59"/>
      <c r="D27" s="60"/>
      <c r="E27" s="23">
        <v>3</v>
      </c>
      <c r="F27" s="23">
        <v>4</v>
      </c>
    </row>
    <row r="28" spans="1:6" ht="12.75">
      <c r="A28">
        <v>1</v>
      </c>
      <c r="B28" t="s">
        <v>42</v>
      </c>
      <c r="E28" s="21" t="s">
        <v>31</v>
      </c>
      <c r="F28">
        <v>18.25</v>
      </c>
    </row>
    <row r="29" spans="1:6" ht="12.75">
      <c r="A29">
        <v>2</v>
      </c>
      <c r="B29" t="s">
        <v>44</v>
      </c>
      <c r="E29" s="21" t="s">
        <v>31</v>
      </c>
      <c r="F29">
        <v>18.6</v>
      </c>
    </row>
    <row r="30" spans="1:6" ht="12.75">
      <c r="A30">
        <v>3</v>
      </c>
      <c r="B30" t="s">
        <v>47</v>
      </c>
      <c r="E30" s="21" t="s">
        <v>31</v>
      </c>
      <c r="F30">
        <v>7.5</v>
      </c>
    </row>
    <row r="31" ht="12.75">
      <c r="E31" s="21"/>
    </row>
    <row r="32" spans="1:6" ht="12.75">
      <c r="A32" s="16" t="s">
        <v>18</v>
      </c>
      <c r="B32" s="16"/>
      <c r="C32" s="16"/>
      <c r="D32" s="16"/>
      <c r="E32" s="16"/>
      <c r="F32" s="29">
        <f>F28+F29+F30+F31</f>
        <v>44.35</v>
      </c>
    </row>
    <row r="33" spans="1:6" ht="12.75">
      <c r="A33" s="16"/>
      <c r="B33" s="16"/>
      <c r="C33" s="16"/>
      <c r="D33" s="16"/>
      <c r="E33" s="16"/>
      <c r="F33" s="16"/>
    </row>
    <row r="35" ht="12.75">
      <c r="A35" s="17" t="s">
        <v>32</v>
      </c>
    </row>
    <row r="36" spans="1:6" ht="12.75">
      <c r="A36" s="63" t="s">
        <v>33</v>
      </c>
      <c r="B36" s="64"/>
      <c r="C36" s="64"/>
      <c r="D36" s="64"/>
      <c r="E36" s="64"/>
      <c r="F36" s="64"/>
    </row>
    <row r="37" spans="1:6" ht="15.75">
      <c r="A37" s="13"/>
      <c r="B37" s="25"/>
      <c r="C37" s="26"/>
      <c r="D37" s="26" t="str">
        <f>D8</f>
        <v>ноябрь</v>
      </c>
      <c r="E37" s="26"/>
      <c r="F37" s="27"/>
    </row>
    <row r="38" spans="1:6" ht="12.75">
      <c r="A38" s="13" t="s">
        <v>24</v>
      </c>
      <c r="B38" s="6"/>
      <c r="C38" s="2"/>
      <c r="D38" s="7"/>
      <c r="E38" s="19" t="s">
        <v>35</v>
      </c>
      <c r="F38" s="14" t="s">
        <v>14</v>
      </c>
    </row>
    <row r="39" spans="1:6" ht="12.75">
      <c r="A39" s="18"/>
      <c r="B39" s="52" t="s">
        <v>34</v>
      </c>
      <c r="C39" s="53"/>
      <c r="D39" s="54"/>
      <c r="E39" s="19" t="s">
        <v>36</v>
      </c>
      <c r="F39" s="10" t="s">
        <v>30</v>
      </c>
    </row>
    <row r="40" spans="1:6" ht="12.75">
      <c r="A40" s="18"/>
      <c r="B40" s="55"/>
      <c r="C40" s="56"/>
      <c r="D40" s="57"/>
      <c r="E40" s="20" t="s">
        <v>37</v>
      </c>
      <c r="F40" s="10" t="s">
        <v>16</v>
      </c>
    </row>
    <row r="41" spans="1:6" ht="12.75">
      <c r="A41" s="3"/>
      <c r="B41" s="3"/>
      <c r="C41" s="4"/>
      <c r="D41" s="5"/>
      <c r="E41" s="8" t="s">
        <v>38</v>
      </c>
      <c r="F41" s="15" t="s">
        <v>17</v>
      </c>
    </row>
    <row r="42" spans="1:6" s="22" customFormat="1" ht="11.25">
      <c r="A42" s="23">
        <v>1</v>
      </c>
      <c r="B42" s="58">
        <v>2</v>
      </c>
      <c r="C42" s="59"/>
      <c r="D42" s="60"/>
      <c r="E42" s="23">
        <v>3</v>
      </c>
      <c r="F42" s="23">
        <v>4</v>
      </c>
    </row>
    <row r="43" spans="1:6" ht="12.75">
      <c r="A43">
        <v>1</v>
      </c>
      <c r="B43" t="s">
        <v>46</v>
      </c>
      <c r="E43" s="21">
        <v>0</v>
      </c>
      <c r="F43">
        <v>4.8</v>
      </c>
    </row>
    <row r="44" spans="1:6" ht="12.75">
      <c r="A44">
        <v>2</v>
      </c>
      <c r="B44" t="s">
        <v>48</v>
      </c>
      <c r="E44" s="21">
        <v>0</v>
      </c>
      <c r="F44">
        <v>4</v>
      </c>
    </row>
    <row r="45" spans="1:6" ht="12.75">
      <c r="A45">
        <v>3</v>
      </c>
      <c r="E45" s="21">
        <v>0</v>
      </c>
      <c r="F45">
        <v>0</v>
      </c>
    </row>
    <row r="46" spans="1:6" ht="12.75">
      <c r="A46" s="16" t="s">
        <v>18</v>
      </c>
      <c r="B46" s="16"/>
      <c r="C46" s="16"/>
      <c r="D46" s="16"/>
      <c r="E46" s="16"/>
      <c r="F46" s="16">
        <f>F43+F44+F45</f>
        <v>8.8</v>
      </c>
    </row>
    <row r="48" spans="1:6" ht="15">
      <c r="A48" s="24"/>
      <c r="B48" s="24" t="s">
        <v>39</v>
      </c>
      <c r="C48" s="24"/>
      <c r="D48" s="24"/>
      <c r="E48" s="24"/>
      <c r="F48" s="28">
        <f>F16-F32-F46</f>
        <v>12709.85</v>
      </c>
    </row>
    <row r="49" spans="1:6" ht="12.75">
      <c r="A49" s="24"/>
      <c r="B49" s="24" t="s">
        <v>40</v>
      </c>
      <c r="C49" s="24"/>
      <c r="D49" s="24"/>
      <c r="E49" s="24"/>
      <c r="F49" s="24"/>
    </row>
    <row r="53" ht="12.75">
      <c r="B53" s="17" t="s">
        <v>50</v>
      </c>
    </row>
    <row r="54" ht="12.75">
      <c r="A54" t="s">
        <v>82</v>
      </c>
    </row>
    <row r="55" spans="2:7" ht="15.75">
      <c r="B55" s="4"/>
      <c r="C55" s="4"/>
      <c r="D55" s="4"/>
      <c r="E55" s="26"/>
      <c r="F55" s="4"/>
      <c r="G55" s="4"/>
    </row>
    <row r="56" spans="1:7" ht="12.75">
      <c r="A56" s="47" t="s">
        <v>51</v>
      </c>
      <c r="B56" s="30"/>
      <c r="C56" t="s">
        <v>52</v>
      </c>
      <c r="D56" s="30"/>
      <c r="E56" t="s">
        <v>53</v>
      </c>
      <c r="F56" s="30"/>
      <c r="G56" s="9"/>
    </row>
    <row r="57" spans="1:7" ht="12.75">
      <c r="A57" s="48"/>
      <c r="B57" s="31"/>
      <c r="C57" t="s">
        <v>54</v>
      </c>
      <c r="D57" s="31"/>
      <c r="E57" t="s">
        <v>55</v>
      </c>
      <c r="F57" s="31"/>
      <c r="G57" s="11" t="s">
        <v>12</v>
      </c>
    </row>
    <row r="58" spans="1:7" ht="12.75">
      <c r="A58" s="48"/>
      <c r="B58" s="31" t="s">
        <v>56</v>
      </c>
      <c r="C58" t="s">
        <v>57</v>
      </c>
      <c r="D58" s="31"/>
      <c r="E58" t="s">
        <v>58</v>
      </c>
      <c r="F58" s="31"/>
      <c r="G58" s="32" t="s">
        <v>59</v>
      </c>
    </row>
    <row r="59" spans="1:7" ht="12.75">
      <c r="A59" s="48"/>
      <c r="B59" s="31" t="s">
        <v>15</v>
      </c>
      <c r="C59" s="4"/>
      <c r="D59" s="5"/>
      <c r="E59" s="4" t="s">
        <v>60</v>
      </c>
      <c r="F59" s="5"/>
      <c r="G59" s="12"/>
    </row>
    <row r="60" spans="1:7" ht="12.75">
      <c r="A60" s="48"/>
      <c r="B60" s="31" t="s">
        <v>16</v>
      </c>
      <c r="C60" s="33" t="s">
        <v>61</v>
      </c>
      <c r="D60" s="31" t="s">
        <v>62</v>
      </c>
      <c r="E60" s="34" t="s">
        <v>61</v>
      </c>
      <c r="F60" s="9"/>
      <c r="G60" s="11"/>
    </row>
    <row r="61" spans="1:7" ht="12.75">
      <c r="A61" s="48"/>
      <c r="B61" s="31" t="s">
        <v>63</v>
      </c>
      <c r="C61" s="35" t="s">
        <v>64</v>
      </c>
      <c r="D61" s="31" t="s">
        <v>64</v>
      </c>
      <c r="E61" s="32" t="s">
        <v>65</v>
      </c>
      <c r="F61" s="32" t="s">
        <v>66</v>
      </c>
      <c r="G61" s="11"/>
    </row>
    <row r="62" spans="1:7" ht="12.75">
      <c r="A62" s="48"/>
      <c r="B62" s="31"/>
      <c r="C62" s="35" t="s">
        <v>57</v>
      </c>
      <c r="D62" s="31" t="s">
        <v>67</v>
      </c>
      <c r="E62" s="32" t="s">
        <v>68</v>
      </c>
      <c r="F62" s="32" t="s">
        <v>69</v>
      </c>
      <c r="G62" s="11"/>
    </row>
    <row r="63" spans="1:7" ht="12.75">
      <c r="A63" s="49"/>
      <c r="B63" s="5"/>
      <c r="C63" s="36" t="s">
        <v>68</v>
      </c>
      <c r="D63" s="5" t="s">
        <v>70</v>
      </c>
      <c r="E63" s="12"/>
      <c r="F63" s="12"/>
      <c r="G63" s="12"/>
    </row>
    <row r="64" spans="1:7" ht="12.75">
      <c r="A64" s="37"/>
      <c r="B64" s="38">
        <v>1</v>
      </c>
      <c r="C64" s="38">
        <v>2</v>
      </c>
      <c r="D64" s="38">
        <v>3</v>
      </c>
      <c r="E64" s="39">
        <v>4</v>
      </c>
      <c r="F64" s="40">
        <v>5</v>
      </c>
      <c r="G64" s="41">
        <v>6</v>
      </c>
    </row>
    <row r="65" spans="1:7" ht="12.75">
      <c r="A65" s="37" t="s">
        <v>71</v>
      </c>
      <c r="B65" s="42">
        <v>14452.2</v>
      </c>
      <c r="C65" s="43">
        <v>11314.5</v>
      </c>
      <c r="D65" s="43">
        <v>-191</v>
      </c>
      <c r="E65" s="43">
        <v>522</v>
      </c>
      <c r="F65" s="37">
        <v>162</v>
      </c>
      <c r="G65" s="43">
        <f aca="true" t="shared" si="0" ref="G65:G75">B65/(C65+D65+E65+F65)-1</f>
        <v>0.22398475545204333</v>
      </c>
    </row>
    <row r="66" spans="1:7" ht="12.75">
      <c r="A66" s="37" t="s">
        <v>72</v>
      </c>
      <c r="B66" s="42">
        <v>11780.8</v>
      </c>
      <c r="C66" s="43">
        <v>10600.5</v>
      </c>
      <c r="D66" s="43">
        <v>-205.5833</v>
      </c>
      <c r="E66" s="43">
        <v>518</v>
      </c>
      <c r="F66" s="37">
        <v>166</v>
      </c>
      <c r="G66" s="43">
        <f t="shared" si="0"/>
        <v>0.0633530623079781</v>
      </c>
    </row>
    <row r="67" spans="1:7" ht="12.75">
      <c r="A67" s="37" t="s">
        <v>73</v>
      </c>
      <c r="B67" s="42">
        <v>11890</v>
      </c>
      <c r="C67" s="43">
        <v>9984</v>
      </c>
      <c r="D67" s="43">
        <v>-2036.7</v>
      </c>
      <c r="E67" s="43">
        <v>496.1613</v>
      </c>
      <c r="F67" s="37">
        <v>153</v>
      </c>
      <c r="G67" s="43">
        <f t="shared" si="0"/>
        <v>0.3831272642383674</v>
      </c>
    </row>
    <row r="68" spans="1:7" ht="12.75">
      <c r="A68" s="37" t="s">
        <v>74</v>
      </c>
      <c r="B68" s="42">
        <v>9423</v>
      </c>
      <c r="C68" s="43">
        <v>9780.6167</v>
      </c>
      <c r="D68" s="43">
        <v>-784.8167</v>
      </c>
      <c r="E68" s="43">
        <v>482</v>
      </c>
      <c r="F68" s="37">
        <v>166</v>
      </c>
      <c r="G68" s="43">
        <f t="shared" si="0"/>
        <v>-0.022895539102843365</v>
      </c>
    </row>
    <row r="69" spans="1:7" ht="12.75">
      <c r="A69" s="37" t="s">
        <v>75</v>
      </c>
      <c r="B69" s="42">
        <v>9083</v>
      </c>
      <c r="C69" s="43">
        <v>9069.75</v>
      </c>
      <c r="D69" s="43">
        <v>-883.5452</v>
      </c>
      <c r="E69" s="43">
        <v>510</v>
      </c>
      <c r="F69" s="37"/>
      <c r="G69" s="43">
        <f t="shared" si="0"/>
        <v>0.044478621294659515</v>
      </c>
    </row>
    <row r="70" spans="1:7" ht="12.75">
      <c r="A70" s="37" t="s">
        <v>76</v>
      </c>
      <c r="B70" s="44">
        <v>10126</v>
      </c>
      <c r="C70" s="43">
        <v>9046.75</v>
      </c>
      <c r="D70" s="43">
        <v>-624.9333</v>
      </c>
      <c r="E70" s="43">
        <v>378</v>
      </c>
      <c r="F70" s="37"/>
      <c r="G70" s="43">
        <f t="shared" si="0"/>
        <v>0.15070578686031055</v>
      </c>
    </row>
    <row r="71" spans="1:7" ht="12.75">
      <c r="A71" s="46" t="s">
        <v>77</v>
      </c>
      <c r="B71" s="44">
        <v>10149</v>
      </c>
      <c r="C71" s="43">
        <v>8711.85</v>
      </c>
      <c r="D71" s="43">
        <v>-69.3333</v>
      </c>
      <c r="E71" s="43">
        <v>378</v>
      </c>
      <c r="F71" s="37"/>
      <c r="G71" s="43">
        <f t="shared" si="0"/>
        <v>0.12510184699286686</v>
      </c>
    </row>
    <row r="72" spans="1:7" ht="12.75">
      <c r="A72" s="46" t="s">
        <v>78</v>
      </c>
      <c r="B72" s="44">
        <v>10922</v>
      </c>
      <c r="C72" s="43">
        <v>9440.0667</v>
      </c>
      <c r="D72" s="43">
        <v>-293.3334</v>
      </c>
      <c r="E72" s="43">
        <v>378</v>
      </c>
      <c r="F72" s="37"/>
      <c r="G72" s="43">
        <f t="shared" si="0"/>
        <v>0.14669877423234512</v>
      </c>
    </row>
    <row r="73" spans="1:7" ht="12.75">
      <c r="A73" s="46" t="s">
        <v>79</v>
      </c>
      <c r="B73" s="44">
        <v>9934</v>
      </c>
      <c r="C73" s="43">
        <v>9203.5667</v>
      </c>
      <c r="D73" s="43">
        <v>-335.8334</v>
      </c>
      <c r="E73" s="43">
        <v>378</v>
      </c>
      <c r="F73" s="37"/>
      <c r="G73" s="43">
        <f t="shared" si="0"/>
        <v>0.07444154808142689</v>
      </c>
    </row>
    <row r="74" spans="1:7" ht="12.75">
      <c r="A74" s="46" t="s">
        <v>80</v>
      </c>
      <c r="B74" s="44">
        <v>10942</v>
      </c>
      <c r="C74" s="43">
        <v>9355.7</v>
      </c>
      <c r="D74" s="43">
        <v>33.7666</v>
      </c>
      <c r="E74" s="43">
        <v>378</v>
      </c>
      <c r="F74" s="37"/>
      <c r="G74" s="43">
        <f t="shared" si="0"/>
        <v>0.12024954352032258</v>
      </c>
    </row>
    <row r="75" spans="1:7" ht="12.75">
      <c r="A75" s="46" t="s">
        <v>49</v>
      </c>
      <c r="B75" s="44">
        <v>12710</v>
      </c>
      <c r="C75" s="43">
        <v>9905.1667</v>
      </c>
      <c r="D75" s="43">
        <v>-47.4667</v>
      </c>
      <c r="E75" s="43">
        <v>684</v>
      </c>
      <c r="F75" s="37"/>
      <c r="G75" s="43">
        <f t="shared" si="0"/>
        <v>0.20568788715292619</v>
      </c>
    </row>
    <row r="76" spans="1:7" ht="12.75">
      <c r="A76" s="46" t="s">
        <v>81</v>
      </c>
      <c r="B76" s="45">
        <f>SUM(B65:B75)</f>
        <v>121412</v>
      </c>
      <c r="C76" s="45">
        <f>SUM(C65:C75)</f>
        <v>106412.4668</v>
      </c>
      <c r="D76" s="45">
        <f>SUM(D65:D75)</f>
        <v>-5438.778699999999</v>
      </c>
      <c r="E76" s="45">
        <f>SUM(E65:E75)</f>
        <v>5102.1613</v>
      </c>
      <c r="F76" s="45">
        <f>SUM(F65:F75)</f>
        <v>647</v>
      </c>
      <c r="G76" s="45">
        <f>SUM(G65:G75)/11</f>
        <v>0.13772123191185484</v>
      </c>
    </row>
  </sheetData>
  <sheetProtection/>
  <mergeCells count="15">
    <mergeCell ref="A1:F1"/>
    <mergeCell ref="A2:F2"/>
    <mergeCell ref="A3:F3"/>
    <mergeCell ref="A6:F6"/>
    <mergeCell ref="A7:F7"/>
    <mergeCell ref="A20:F20"/>
    <mergeCell ref="A21:F21"/>
    <mergeCell ref="A36:F36"/>
    <mergeCell ref="B25:D25"/>
    <mergeCell ref="B24:D24"/>
    <mergeCell ref="A56:A63"/>
    <mergeCell ref="B40:D40"/>
    <mergeCell ref="B42:D42"/>
    <mergeCell ref="B27:D27"/>
    <mergeCell ref="B39:D39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2006-03-27T12:58:28Z</cp:lastPrinted>
  <dcterms:created xsi:type="dcterms:W3CDTF">2006-03-27T11:50:10Z</dcterms:created>
  <dcterms:modified xsi:type="dcterms:W3CDTF">2011-01-20T06:05:17Z</dcterms:modified>
  <cp:category/>
  <cp:version/>
  <cp:contentType/>
  <cp:contentStatus/>
</cp:coreProperties>
</file>