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<sst xmlns="http://schemas.openxmlformats.org/spreadsheetml/2006/main" count="106" uniqueCount="82">
  <si>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</si>
  <si>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</si>
  <si>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</si>
  <si>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</si>
  <si>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</si>
  <si>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</si>
  <si>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</si>
  <si>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</si>
  <si>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</si>
  <si>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</si>
  <si>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</si>
  <si>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</si>
  <si>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</si>
  <si>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</si>
  <si>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</si>
  <si>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</si>
  <si>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</si>
  <si>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</si>
  <si>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</si>
  <si>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</si>
  <si>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</si>
  <si>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</si>
  <si>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</si>
  <si>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</si>
  <si>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</si>
  <si>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</si>
  <si>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</si>
  <si>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</si>
  <si>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</si>
  <si>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</si>
  <si>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</si>
  <si>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</si>
  <si>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</si>
  <si>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</si>
  <si>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</si>
  <si>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</si>
  <si>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</si>
  <si>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</si>
  <si>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</si>
  <si>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</si>
  <si>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</si>
  <si>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</si>
  <si>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</si>
  <si>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</si>
  <si>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</si>
  <si>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</si>
  <si>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</si>
  <si>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</si>
  <si>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</si>
  <si>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</si>
  <si>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</si>
  <si>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</si>
  <si>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</si>
  <si>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</si>
  <si>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июнь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</si>
  <si>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</si>
  <si>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</si>
  <si>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</si>
  <si>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</si>
  <si>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</si>
  <si>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</si>
  <si>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</si>
  <si>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</si>
  <si>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</si>
  <si>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</si>
  <si>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</si>
  <si>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</si>
  <si>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</si>
  <si>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</si>
  <si>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</si>
  <si>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</si>
  <si>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</si>
  <si>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</si>
  <si>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</si>
  <si>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</si>
  <si>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</si>
  <si>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</si>
  <si>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</si>
  <si>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</si>
  <si>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</si>
  <si>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</si>
  <si>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Расчет коэффициента распределения в доме № 28 пр. Тракторостроителей за январь-июнь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</si>
</sst>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52">
      <selection activeCell="A56" sqref="A56:G76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  <col min="7" max="7" width="12.00390625" style="0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>
      <c r="A2" s="68" t="s">
        <v>19</v>
      </c>
      <c r="B2" s="68"/>
      <c r="C2" s="68"/>
      <c r="D2" s="68"/>
      <c r="E2" s="68"/>
      <c r="F2" s="68"/>
    </row>
    <row r="3" spans="1:6" ht="15">
      <c r="A3" s="67" t="s">
        <v>52</v>
      </c>
      <c r="B3" s="67"/>
      <c r="C3" s="67"/>
      <c r="D3" s="67"/>
      <c r="E3" s="67"/>
      <c r="F3" s="67"/>
    </row>
    <row r="4" s="17" customFormat="1" ht="12">
      <c r="A4" s="17" t="s">
        <v>21</v>
      </c>
    </row>
    <row r="5" spans="1:6" ht="14.25">
      <c r="A5" s="52" t="s">
        <v>1</v>
      </c>
      <c r="B5" s="53"/>
      <c r="C5" s="53"/>
      <c r="D5" s="53"/>
      <c r="E5" s="53"/>
      <c r="F5" s="53"/>
    </row>
    <row r="6" spans="1:6" ht="12.75">
      <c r="A6" s="50" t="s">
        <v>20</v>
      </c>
      <c r="B6" s="51"/>
      <c r="C6" s="51"/>
      <c r="D6" s="51"/>
      <c r="E6" s="51"/>
      <c r="F6" s="51"/>
    </row>
    <row r="7" spans="1:6" ht="15.75">
      <c r="A7" s="12"/>
      <c r="B7" s="26"/>
      <c r="C7" s="27"/>
      <c r="D7" s="27" t="s">
        <v>54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13566</v>
      </c>
      <c r="D13">
        <v>14075</v>
      </c>
      <c r="E13">
        <v>40</v>
      </c>
      <c r="F13">
        <f>(D13-C13)*E13</f>
        <v>20360</v>
      </c>
    </row>
    <row r="14" spans="1:6" ht="12.75">
      <c r="A14" s="16" t="s">
        <v>43</v>
      </c>
      <c r="B14">
        <v>7200222024</v>
      </c>
      <c r="C14">
        <v>1887</v>
      </c>
      <c r="D14">
        <v>1969</v>
      </c>
      <c r="E14">
        <v>20</v>
      </c>
      <c r="F14">
        <f>(D14-C14)*E14</f>
        <v>1640</v>
      </c>
    </row>
    <row r="15" spans="1:6" ht="12.75">
      <c r="A15" s="16" t="s">
        <v>42</v>
      </c>
      <c r="B15">
        <v>7200201918</v>
      </c>
      <c r="C15">
        <v>14190</v>
      </c>
      <c r="D15">
        <v>14715</v>
      </c>
      <c r="E15">
        <v>40</v>
      </c>
      <c r="F15">
        <f>(D15-C15)*E15</f>
        <v>21000</v>
      </c>
    </row>
    <row r="16" spans="1:6" ht="12.75">
      <c r="A16" s="16" t="s">
        <v>42</v>
      </c>
      <c r="B16">
        <v>7200201917</v>
      </c>
      <c r="C16">
        <v>1616</v>
      </c>
      <c r="D16">
        <v>1682</v>
      </c>
      <c r="E16">
        <v>20</v>
      </c>
      <c r="F16">
        <f>(D16-C16)*E16</f>
        <v>1320</v>
      </c>
    </row>
    <row r="17" spans="1:6" ht="12.75">
      <c r="A17" s="16"/>
      <c r="F17">
        <f>F13+F14+F15+F16</f>
        <v>44320</v>
      </c>
    </row>
    <row r="18" ht="12.75">
      <c r="A18" s="16"/>
    </row>
    <row r="20" ht="12.75">
      <c r="A20" s="17" t="s">
        <v>22</v>
      </c>
    </row>
    <row r="21" spans="1:6" ht="14.25">
      <c r="A21" s="52" t="s">
        <v>23</v>
      </c>
      <c r="B21" s="53"/>
      <c r="C21" s="53"/>
      <c r="D21" s="53"/>
      <c r="E21" s="53"/>
      <c r="F21" s="53"/>
    </row>
    <row r="22" spans="1:6" s="29" customFormat="1" ht="15">
      <c r="A22" s="54" t="s">
        <v>45</v>
      </c>
      <c r="B22" s="55"/>
      <c r="C22" s="55"/>
      <c r="D22" s="55"/>
      <c r="E22" s="55"/>
      <c r="F22" s="55"/>
    </row>
    <row r="23" spans="1:6" ht="15.75">
      <c r="A23" s="12"/>
      <c r="B23" s="26"/>
      <c r="C23" s="27"/>
      <c r="D23" s="27" t="str">
        <f>D7</f>
        <v>июнь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61" t="s">
        <v>25</v>
      </c>
      <c r="C25" s="62"/>
      <c r="D25" s="63"/>
      <c r="E25" s="19" t="s">
        <v>28</v>
      </c>
      <c r="F25" s="9" t="s">
        <v>30</v>
      </c>
    </row>
    <row r="26" spans="1:6" ht="12.75">
      <c r="A26" s="18"/>
      <c r="B26" s="64" t="s">
        <v>26</v>
      </c>
      <c r="C26" s="65"/>
      <c r="D26" s="66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8">
        <v>2</v>
      </c>
      <c r="C28" s="59"/>
      <c r="D28" s="60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</v>
      </c>
    </row>
    <row r="30" spans="1:6" ht="12.75">
      <c r="A30">
        <v>2</v>
      </c>
      <c r="B30" t="s">
        <v>44</v>
      </c>
      <c r="E30" s="21" t="s">
        <v>31</v>
      </c>
      <c r="F30">
        <v>125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12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357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56" t="s">
        <v>33</v>
      </c>
      <c r="B38" s="57"/>
      <c r="C38" s="57"/>
      <c r="D38" s="57"/>
      <c r="E38" s="57"/>
      <c r="F38" s="57"/>
    </row>
    <row r="39" spans="1:6" ht="15.75">
      <c r="A39" s="12"/>
      <c r="B39" s="26"/>
      <c r="C39" s="27"/>
      <c r="D39" s="27" t="str">
        <f>D23</f>
        <v>июнь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61" t="s">
        <v>34</v>
      </c>
      <c r="C41" s="62"/>
      <c r="D41" s="63"/>
      <c r="E41" s="19" t="s">
        <v>36</v>
      </c>
      <c r="F41" s="9" t="s">
        <v>30</v>
      </c>
    </row>
    <row r="42" spans="1:6" ht="12.75">
      <c r="A42" s="18"/>
      <c r="B42" s="64"/>
      <c r="C42" s="65"/>
      <c r="D42" s="66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8">
        <v>2</v>
      </c>
      <c r="C44" s="59"/>
      <c r="D44" s="60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204</v>
      </c>
    </row>
    <row r="46" spans="1:6" ht="12.75">
      <c r="A46">
        <v>2</v>
      </c>
      <c r="B46" t="s">
        <v>48</v>
      </c>
      <c r="E46" s="21">
        <v>0</v>
      </c>
      <c r="F46">
        <v>54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258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43705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6" ht="12.75">
      <c r="B56" s="17" t="s">
        <v>55</v>
      </c>
    </row>
    <row r="57" ht="12.75">
      <c r="A57" t="s">
        <v>81</v>
      </c>
    </row>
    <row r="58" spans="2:7" ht="15.75">
      <c r="B58" s="3"/>
      <c r="C58" s="3"/>
      <c r="D58" s="3"/>
      <c r="E58" s="27"/>
      <c r="F58" s="3"/>
      <c r="G58" s="3"/>
    </row>
    <row r="59" spans="1:7" ht="12.75">
      <c r="A59" s="47" t="s">
        <v>56</v>
      </c>
      <c r="B59" s="32"/>
      <c r="C59" t="s">
        <v>57</v>
      </c>
      <c r="D59" s="32"/>
      <c r="E59" t="s">
        <v>58</v>
      </c>
      <c r="F59" s="32"/>
      <c r="G59" s="8"/>
    </row>
    <row r="60" spans="1:7" ht="12.75">
      <c r="A60" s="48"/>
      <c r="B60" s="33"/>
      <c r="C60" t="s">
        <v>59</v>
      </c>
      <c r="D60" s="33"/>
      <c r="E60" t="s">
        <v>60</v>
      </c>
      <c r="F60" s="33"/>
      <c r="G60" s="10" t="s">
        <v>12</v>
      </c>
    </row>
    <row r="61" spans="1:7" ht="12.75">
      <c r="A61" s="48"/>
      <c r="B61" s="33" t="s">
        <v>61</v>
      </c>
      <c r="C61" t="s">
        <v>62</v>
      </c>
      <c r="D61" s="33"/>
      <c r="E61" t="s">
        <v>63</v>
      </c>
      <c r="F61" s="33"/>
      <c r="G61" s="34" t="s">
        <v>64</v>
      </c>
    </row>
    <row r="62" spans="1:7" ht="12.75">
      <c r="A62" s="48"/>
      <c r="B62" s="33" t="s">
        <v>15</v>
      </c>
      <c r="C62" s="3"/>
      <c r="D62" s="4"/>
      <c r="E62" s="3" t="s">
        <v>65</v>
      </c>
      <c r="F62" s="4"/>
      <c r="G62" s="11"/>
    </row>
    <row r="63" spans="1:7" ht="12.75">
      <c r="A63" s="48"/>
      <c r="B63" s="33" t="s">
        <v>16</v>
      </c>
      <c r="C63" s="35" t="s">
        <v>66</v>
      </c>
      <c r="D63" s="33" t="s">
        <v>67</v>
      </c>
      <c r="E63" s="36" t="s">
        <v>66</v>
      </c>
      <c r="F63" s="8"/>
      <c r="G63" s="10"/>
    </row>
    <row r="64" spans="1:7" ht="12.75">
      <c r="A64" s="48"/>
      <c r="B64" s="33" t="s">
        <v>68</v>
      </c>
      <c r="C64" s="37" t="s">
        <v>69</v>
      </c>
      <c r="D64" s="33" t="s">
        <v>69</v>
      </c>
      <c r="E64" s="34" t="s">
        <v>70</v>
      </c>
      <c r="F64" s="34" t="s">
        <v>71</v>
      </c>
      <c r="G64" s="10"/>
    </row>
    <row r="65" spans="1:7" ht="12.75">
      <c r="A65" s="48"/>
      <c r="B65" s="33"/>
      <c r="C65" s="37" t="s">
        <v>62</v>
      </c>
      <c r="D65" s="33" t="s">
        <v>72</v>
      </c>
      <c r="E65" s="34" t="s">
        <v>73</v>
      </c>
      <c r="F65" s="34" t="s">
        <v>74</v>
      </c>
      <c r="G65" s="10"/>
    </row>
    <row r="66" spans="1:7" ht="12.75">
      <c r="A66" s="49"/>
      <c r="B66" s="4"/>
      <c r="C66" s="38" t="s">
        <v>73</v>
      </c>
      <c r="D66" s="4" t="s">
        <v>75</v>
      </c>
      <c r="E66" s="11"/>
      <c r="F66" s="11"/>
      <c r="G66" s="11"/>
    </row>
    <row r="67" spans="1:7" ht="12.75">
      <c r="A67" s="39"/>
      <c r="B67" s="40">
        <v>1</v>
      </c>
      <c r="C67" s="40">
        <v>2</v>
      </c>
      <c r="D67" s="40">
        <v>3</v>
      </c>
      <c r="E67" s="41">
        <v>4</v>
      </c>
      <c r="F67" s="42">
        <v>5</v>
      </c>
      <c r="G67" s="43">
        <v>6</v>
      </c>
    </row>
    <row r="68" spans="1:7" ht="12.75">
      <c r="A68" s="39" t="s">
        <v>76</v>
      </c>
      <c r="B68" s="44">
        <v>55644</v>
      </c>
      <c r="C68" s="45">
        <v>39269.8173</v>
      </c>
      <c r="D68" s="45">
        <v>-556.0932</v>
      </c>
      <c r="E68" s="45">
        <v>11591.1935</v>
      </c>
      <c r="F68" s="39">
        <v>-218.9194</v>
      </c>
      <c r="G68" s="45">
        <f aca="true" t="shared" si="0" ref="G68:G73">B68/(C68+D68+E68+F68)-1</f>
        <v>0.11096917301730036</v>
      </c>
    </row>
    <row r="69" spans="1:7" ht="12.75">
      <c r="A69" s="39" t="s">
        <v>77</v>
      </c>
      <c r="B69" s="44">
        <v>54273</v>
      </c>
      <c r="C69" s="45">
        <v>39414.8674</v>
      </c>
      <c r="D69" s="45">
        <v>-646.2267</v>
      </c>
      <c r="E69" s="45">
        <v>10539.6429</v>
      </c>
      <c r="F69" s="39">
        <v>-443.7811</v>
      </c>
      <c r="G69" s="45">
        <f t="shared" si="0"/>
        <v>0.11068356830195891</v>
      </c>
    </row>
    <row r="70" spans="1:7" ht="12.75">
      <c r="A70" s="39" t="s">
        <v>78</v>
      </c>
      <c r="B70" s="44">
        <v>45581</v>
      </c>
      <c r="C70" s="45">
        <v>36274.6813</v>
      </c>
      <c r="D70" s="45">
        <v>-885.4905</v>
      </c>
      <c r="E70" s="45">
        <v>8682.7419</v>
      </c>
      <c r="F70" s="39">
        <v>204.1678</v>
      </c>
      <c r="G70" s="45">
        <f t="shared" si="0"/>
        <v>0.029471870495912267</v>
      </c>
    </row>
    <row r="71" spans="1:7" ht="12.75">
      <c r="A71" s="39" t="s">
        <v>79</v>
      </c>
      <c r="B71" s="44">
        <v>47203</v>
      </c>
      <c r="C71" s="45">
        <v>36032.0063</v>
      </c>
      <c r="D71" s="45">
        <v>-2169.1238</v>
      </c>
      <c r="E71" s="45">
        <v>7828</v>
      </c>
      <c r="F71" s="39">
        <v>252.0191</v>
      </c>
      <c r="G71" s="45">
        <f t="shared" si="0"/>
        <v>0.1254109324663415</v>
      </c>
    </row>
    <row r="72" spans="1:7" ht="12.75">
      <c r="A72" s="39" t="s">
        <v>80</v>
      </c>
      <c r="B72" s="44">
        <v>43580</v>
      </c>
      <c r="C72" s="45">
        <v>33232.8158</v>
      </c>
      <c r="D72" s="45">
        <v>-105.8833</v>
      </c>
      <c r="E72" s="45">
        <v>7350.9032</v>
      </c>
      <c r="F72" s="39">
        <v>-52.2581</v>
      </c>
      <c r="G72" s="45">
        <f t="shared" si="0"/>
        <v>0.07803036065958402</v>
      </c>
    </row>
    <row r="73" spans="1:7" ht="12.75">
      <c r="A73" s="39" t="s">
        <v>54</v>
      </c>
      <c r="B73" s="44">
        <v>43298</v>
      </c>
      <c r="C73" s="45">
        <v>32216.8753</v>
      </c>
      <c r="D73" s="45">
        <v>-959.1257</v>
      </c>
      <c r="E73" s="45">
        <v>7039.8</v>
      </c>
      <c r="F73" s="39">
        <v>25.4</v>
      </c>
      <c r="G73" s="45">
        <f t="shared" si="0"/>
        <v>0.12981908887305482</v>
      </c>
    </row>
    <row r="74" spans="1:7" ht="12.75">
      <c r="A74" s="39"/>
      <c r="B74" s="46">
        <f>SUM(B68:B73)</f>
        <v>289579</v>
      </c>
      <c r="C74" s="46">
        <f>SUM(C68:C73)</f>
        <v>216441.06340000004</v>
      </c>
      <c r="D74" s="46">
        <f>SUM(D68:D73)</f>
        <v>-5321.9432</v>
      </c>
      <c r="E74" s="46">
        <f>SUM(E68:E73)</f>
        <v>53032.281500000005</v>
      </c>
      <c r="F74" s="46">
        <f>SUM(F68:F73)</f>
        <v>-233.3716999999999</v>
      </c>
      <c r="G74" s="46">
        <f>SUM(G68:G73)/6</f>
        <v>0.09739749896902532</v>
      </c>
    </row>
  </sheetData>
  <sheetProtection/>
  <mergeCells count="15">
    <mergeCell ref="B26:D26"/>
    <mergeCell ref="B28:D28"/>
    <mergeCell ref="A38:F38"/>
    <mergeCell ref="B41:D41"/>
    <mergeCell ref="B42:D42"/>
    <mergeCell ref="A59:A66"/>
    <mergeCell ref="A6:F6"/>
    <mergeCell ref="B25:D25"/>
    <mergeCell ref="A21:F21"/>
    <mergeCell ref="A22:F22"/>
    <mergeCell ref="A1:F1"/>
    <mergeCell ref="A2:F2"/>
    <mergeCell ref="A3:F3"/>
    <mergeCell ref="A5:F5"/>
    <mergeCell ref="B44:D4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2011-08-22T04:33:48Z</dcterms:modified>
  <cp:category/>
  <cp:version/>
  <cp:contentType/>
  <cp:contentStatus/>
</cp:coreProperties>
</file>