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<sst xmlns="http://schemas.openxmlformats.org/spreadsheetml/2006/main" count="102" uniqueCount="78">
  <si>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</si>
  <si>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</si>
  <si>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</si>
  <si>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</si>
  <si>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</si>
  <si>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</si>
  <si>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</si>
  <si>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</si>
  <si>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</si>
  <si>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</si>
  <si>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</si>
  <si>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</si>
  <si>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</si>
  <si>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</si>
  <si>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</si>
  <si>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</si>
  <si>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</si>
  <si>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</si>
  <si>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</si>
  <si>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</si>
  <si>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</si>
  <si>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</si>
  <si>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</si>
  <si>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</si>
  <si>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</si>
  <si>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</si>
  <si>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</si>
  <si>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</si>
  <si>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</si>
  <si>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</si>
  <si>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</si>
  <si>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</si>
  <si>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</si>
  <si>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</si>
  <si>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</si>
  <si>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</si>
  <si>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</si>
  <si>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</si>
  <si>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</si>
  <si>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</si>
  <si>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</si>
  <si>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</si>
  <si>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</si>
  <si>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</si>
  <si>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</si>
  <si>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</si>
  <si>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работа компрессора</t>
  </si>
  <si>
    <t>сварочный аппарат</t>
  </si>
  <si>
    <t>освещение подвала</t>
  </si>
  <si>
    <t>ОАО "ВолгаТелеком"</t>
  </si>
  <si>
    <t>ООО "Лифтсервис"</t>
  </si>
  <si>
    <t>ИПУ</t>
  </si>
  <si>
    <t>за  2011 год</t>
  </si>
  <si>
    <t>февраль</t>
  </si>
  <si>
    <t>ЗАО "Инфанет"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</si>
  <si>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</si>
  <si>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</si>
  <si>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</si>
  <si>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</si>
  <si>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</si>
  <si>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</si>
  <si>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</si>
  <si>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</si>
  <si>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</si>
  <si>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</si>
  <si>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</si>
  <si>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</si>
  <si>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</si>
  <si>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</si>
  <si>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</si>
  <si>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</si>
  <si>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</si>
  <si>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</si>
  <si>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</si>
  <si>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</si>
  <si>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</si>
  <si>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</si>
  <si>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Расчет коэффициента распределения в доме № 28 пр. Тракторостроителей за январь-февраль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</si>
</sst>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3">
      <selection activeCell="A56" sqref="A56:H70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>
      <c r="A2" s="62" t="s">
        <v>19</v>
      </c>
      <c r="B2" s="62"/>
      <c r="C2" s="62"/>
      <c r="D2" s="62"/>
      <c r="E2" s="62"/>
      <c r="F2" s="62"/>
    </row>
    <row r="3" spans="1:6" ht="15">
      <c r="A3" s="61" t="s">
        <v>52</v>
      </c>
      <c r="B3" s="61"/>
      <c r="C3" s="61"/>
      <c r="D3" s="61"/>
      <c r="E3" s="61"/>
      <c r="F3" s="61"/>
    </row>
    <row r="4" s="17" customFormat="1" ht="12">
      <c r="A4" s="17" t="s">
        <v>21</v>
      </c>
    </row>
    <row r="5" spans="1:6" ht="14.25">
      <c r="A5" s="55" t="s">
        <v>1</v>
      </c>
      <c r="B5" s="56"/>
      <c r="C5" s="56"/>
      <c r="D5" s="56"/>
      <c r="E5" s="56"/>
      <c r="F5" s="56"/>
    </row>
    <row r="6" spans="1:6" ht="12.75">
      <c r="A6" s="57" t="s">
        <v>20</v>
      </c>
      <c r="B6" s="58"/>
      <c r="C6" s="58"/>
      <c r="D6" s="58"/>
      <c r="E6" s="58"/>
      <c r="F6" s="58"/>
    </row>
    <row r="7" spans="1:6" ht="15.75">
      <c r="A7" s="12"/>
      <c r="B7" s="26"/>
      <c r="C7" s="27"/>
      <c r="D7" s="27" t="s">
        <v>53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11362</v>
      </c>
      <c r="D13">
        <v>11992</v>
      </c>
      <c r="E13">
        <v>40</v>
      </c>
      <c r="F13">
        <f>(D13-C13)*E13</f>
        <v>25200</v>
      </c>
    </row>
    <row r="14" spans="1:6" ht="12.75">
      <c r="A14" s="16" t="s">
        <v>43</v>
      </c>
      <c r="B14">
        <v>7200222024</v>
      </c>
      <c r="C14">
        <v>1602</v>
      </c>
      <c r="D14">
        <v>1676</v>
      </c>
      <c r="E14">
        <v>20</v>
      </c>
      <c r="F14">
        <f>(D14-C14)*E14</f>
        <v>1480</v>
      </c>
    </row>
    <row r="15" spans="1:6" ht="12.75">
      <c r="A15" s="16" t="s">
        <v>42</v>
      </c>
      <c r="B15">
        <v>7200201918</v>
      </c>
      <c r="C15">
        <v>11870</v>
      </c>
      <c r="D15">
        <v>12538</v>
      </c>
      <c r="E15">
        <v>40</v>
      </c>
      <c r="F15">
        <f>(D15-C15)*E15</f>
        <v>26720</v>
      </c>
    </row>
    <row r="16" spans="1:6" ht="12.75">
      <c r="A16" s="16" t="s">
        <v>42</v>
      </c>
      <c r="B16">
        <v>7200201917</v>
      </c>
      <c r="C16">
        <v>1352</v>
      </c>
      <c r="D16">
        <v>1418</v>
      </c>
      <c r="E16">
        <v>20</v>
      </c>
      <c r="F16">
        <f>(D16-C16)*E16</f>
        <v>1320</v>
      </c>
    </row>
    <row r="17" spans="1:6" ht="12.75">
      <c r="A17" s="16"/>
      <c r="F17">
        <f>F13+F14+F15+F16</f>
        <v>54720</v>
      </c>
    </row>
    <row r="18" ht="12.75">
      <c r="A18" s="16"/>
    </row>
    <row r="20" ht="12.75">
      <c r="A20" s="17" t="s">
        <v>22</v>
      </c>
    </row>
    <row r="21" spans="1:6" ht="14.25">
      <c r="A21" s="55" t="s">
        <v>23</v>
      </c>
      <c r="B21" s="56"/>
      <c r="C21" s="56"/>
      <c r="D21" s="56"/>
      <c r="E21" s="56"/>
      <c r="F21" s="56"/>
    </row>
    <row r="22" spans="1:6" s="29" customFormat="1" ht="15">
      <c r="A22" s="59" t="s">
        <v>45</v>
      </c>
      <c r="B22" s="60"/>
      <c r="C22" s="60"/>
      <c r="D22" s="60"/>
      <c r="E22" s="60"/>
      <c r="F22" s="60"/>
    </row>
    <row r="23" spans="1:6" ht="15.75">
      <c r="A23" s="12"/>
      <c r="B23" s="26"/>
      <c r="C23" s="27"/>
      <c r="D23" s="27" t="str">
        <f>D7</f>
        <v>февраль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63" t="s">
        <v>25</v>
      </c>
      <c r="C25" s="64"/>
      <c r="D25" s="65"/>
      <c r="E25" s="19" t="s">
        <v>28</v>
      </c>
      <c r="F25" s="9" t="s">
        <v>30</v>
      </c>
    </row>
    <row r="26" spans="1:6" ht="12.75">
      <c r="A26" s="18"/>
      <c r="B26" s="49" t="s">
        <v>26</v>
      </c>
      <c r="C26" s="50"/>
      <c r="D26" s="51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52">
        <v>2</v>
      </c>
      <c r="C28" s="53"/>
      <c r="D28" s="54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129.2</v>
      </c>
    </row>
    <row r="30" spans="1:6" ht="12.75">
      <c r="A30">
        <v>2</v>
      </c>
      <c r="B30" t="s">
        <v>44</v>
      </c>
      <c r="E30" s="21" t="s">
        <v>31</v>
      </c>
      <c r="F30">
        <v>124.73</v>
      </c>
    </row>
    <row r="31" spans="1:6" ht="12.75">
      <c r="A31">
        <v>4</v>
      </c>
      <c r="B31" t="s">
        <v>49</v>
      </c>
      <c r="E31" s="21" t="s">
        <v>31</v>
      </c>
      <c r="F31">
        <v>55</v>
      </c>
    </row>
    <row r="32" spans="1:6" ht="12.75">
      <c r="A32">
        <v>5</v>
      </c>
      <c r="B32" t="s">
        <v>50</v>
      </c>
      <c r="E32" s="21" t="s">
        <v>51</v>
      </c>
      <c r="F32">
        <v>32</v>
      </c>
    </row>
    <row r="33" spans="1:6" ht="12.75">
      <c r="A33">
        <v>6</v>
      </c>
      <c r="B33" t="s">
        <v>54</v>
      </c>
      <c r="E33" s="21" t="s">
        <v>31</v>
      </c>
      <c r="F33">
        <v>36</v>
      </c>
    </row>
    <row r="34" spans="1:6" ht="12.75">
      <c r="A34" s="15" t="s">
        <v>18</v>
      </c>
      <c r="B34" s="15"/>
      <c r="C34" s="15"/>
      <c r="D34" s="15"/>
      <c r="E34" s="15"/>
      <c r="F34" s="31">
        <f>F29+F30+F31+F32+F33</f>
        <v>376.93</v>
      </c>
    </row>
    <row r="35" spans="1:6" ht="12.75">
      <c r="A35" s="15"/>
      <c r="B35" s="15"/>
      <c r="C35" s="15"/>
      <c r="D35" s="15"/>
      <c r="E35" s="15"/>
      <c r="F35" s="15"/>
    </row>
    <row r="37" ht="12.75">
      <c r="A37" s="17" t="s">
        <v>32</v>
      </c>
    </row>
    <row r="38" spans="1:6" ht="14.25">
      <c r="A38" s="47" t="s">
        <v>33</v>
      </c>
      <c r="B38" s="48"/>
      <c r="C38" s="48"/>
      <c r="D38" s="48"/>
      <c r="E38" s="48"/>
      <c r="F38" s="48"/>
    </row>
    <row r="39" spans="1:6" ht="15.75">
      <c r="A39" s="12"/>
      <c r="B39" s="26"/>
      <c r="C39" s="27"/>
      <c r="D39" s="27" t="str">
        <f>D23</f>
        <v>февраль</v>
      </c>
      <c r="E39" s="27"/>
      <c r="F39" s="28"/>
    </row>
    <row r="40" spans="1:6" ht="12.75">
      <c r="A40" s="12" t="s">
        <v>24</v>
      </c>
      <c r="B40" s="5"/>
      <c r="C40" s="1"/>
      <c r="D40" s="6"/>
      <c r="E40" s="19" t="s">
        <v>35</v>
      </c>
      <c r="F40" s="13" t="s">
        <v>14</v>
      </c>
    </row>
    <row r="41" spans="1:6" ht="12.75">
      <c r="A41" s="18"/>
      <c r="B41" s="63" t="s">
        <v>34</v>
      </c>
      <c r="C41" s="64"/>
      <c r="D41" s="65"/>
      <c r="E41" s="19" t="s">
        <v>36</v>
      </c>
      <c r="F41" s="9" t="s">
        <v>30</v>
      </c>
    </row>
    <row r="42" spans="1:6" ht="12.75">
      <c r="A42" s="18"/>
      <c r="B42" s="49"/>
      <c r="C42" s="50"/>
      <c r="D42" s="51"/>
      <c r="E42" s="20" t="s">
        <v>37</v>
      </c>
      <c r="F42" s="9" t="s">
        <v>16</v>
      </c>
    </row>
    <row r="43" spans="1:6" ht="12.75">
      <c r="A43" s="2"/>
      <c r="B43" s="2"/>
      <c r="C43" s="3"/>
      <c r="D43" s="4"/>
      <c r="E43" s="7" t="s">
        <v>38</v>
      </c>
      <c r="F43" s="14" t="s">
        <v>17</v>
      </c>
    </row>
    <row r="44" spans="1:6" s="22" customFormat="1" ht="11.25">
      <c r="A44" s="23">
        <v>1</v>
      </c>
      <c r="B44" s="52">
        <v>2</v>
      </c>
      <c r="C44" s="53"/>
      <c r="D44" s="54"/>
      <c r="E44" s="23">
        <v>3</v>
      </c>
      <c r="F44" s="23">
        <v>4</v>
      </c>
    </row>
    <row r="45" spans="1:6" ht="12.75">
      <c r="A45">
        <v>1</v>
      </c>
      <c r="B45" t="s">
        <v>47</v>
      </c>
      <c r="E45" s="21">
        <v>0</v>
      </c>
      <c r="F45">
        <v>16</v>
      </c>
    </row>
    <row r="46" spans="1:6" ht="12.75">
      <c r="A46">
        <v>2</v>
      </c>
      <c r="B46" t="s">
        <v>48</v>
      </c>
      <c r="E46" s="21">
        <v>0</v>
      </c>
      <c r="F46">
        <v>53.76</v>
      </c>
    </row>
    <row r="47" spans="1:6" ht="12.75">
      <c r="A47">
        <v>3</v>
      </c>
      <c r="B47" t="s">
        <v>46</v>
      </c>
      <c r="E47" s="21">
        <v>0</v>
      </c>
      <c r="F47">
        <v>0</v>
      </c>
    </row>
    <row r="48" spans="1:6" ht="12.75">
      <c r="A48" s="15" t="s">
        <v>18</v>
      </c>
      <c r="B48" s="15"/>
      <c r="C48" s="15"/>
      <c r="D48" s="15"/>
      <c r="E48" s="15"/>
      <c r="F48" s="15">
        <f>F45+F46+F47</f>
        <v>69.75999999999999</v>
      </c>
    </row>
    <row r="50" spans="1:6" ht="15">
      <c r="A50" s="24"/>
      <c r="B50" s="25" t="s">
        <v>39</v>
      </c>
      <c r="C50" s="24"/>
      <c r="D50" s="24"/>
      <c r="E50" s="24"/>
      <c r="F50" s="30">
        <f>F17-F34-F48</f>
        <v>54273.31</v>
      </c>
    </row>
    <row r="51" spans="1:6" ht="12.75">
      <c r="A51" s="24"/>
      <c r="B51" s="24" t="s">
        <v>40</v>
      </c>
      <c r="C51" s="24"/>
      <c r="D51" s="24"/>
      <c r="E51" s="24"/>
      <c r="F51" s="24"/>
    </row>
    <row r="56" ht="12.75">
      <c r="B56" s="17" t="s">
        <v>55</v>
      </c>
    </row>
    <row r="57" ht="12.75">
      <c r="A57" t="s">
        <v>77</v>
      </c>
    </row>
    <row r="58" spans="2:7" ht="15.75">
      <c r="B58" s="3"/>
      <c r="C58" s="3"/>
      <c r="D58" s="3"/>
      <c r="E58" s="27"/>
      <c r="F58" s="3"/>
      <c r="G58" s="3"/>
    </row>
    <row r="59" spans="1:7" ht="12.75">
      <c r="A59" s="66" t="s">
        <v>56</v>
      </c>
      <c r="B59" s="32"/>
      <c r="C59" t="s">
        <v>57</v>
      </c>
      <c r="D59" s="32"/>
      <c r="E59" t="s">
        <v>58</v>
      </c>
      <c r="F59" s="32"/>
      <c r="G59" s="8"/>
    </row>
    <row r="60" spans="1:7" ht="12.75">
      <c r="A60" s="67"/>
      <c r="B60" s="33"/>
      <c r="C60" t="s">
        <v>59</v>
      </c>
      <c r="D60" s="33"/>
      <c r="E60" t="s">
        <v>60</v>
      </c>
      <c r="F60" s="33"/>
      <c r="G60" s="10" t="s">
        <v>12</v>
      </c>
    </row>
    <row r="61" spans="1:7" ht="12.75">
      <c r="A61" s="67"/>
      <c r="B61" s="33" t="s">
        <v>61</v>
      </c>
      <c r="C61" t="s">
        <v>62</v>
      </c>
      <c r="D61" s="33"/>
      <c r="E61" t="s">
        <v>63</v>
      </c>
      <c r="F61" s="33"/>
      <c r="G61" s="34" t="s">
        <v>64</v>
      </c>
    </row>
    <row r="62" spans="1:7" ht="12.75">
      <c r="A62" s="67"/>
      <c r="B62" s="33" t="s">
        <v>15</v>
      </c>
      <c r="C62" s="3"/>
      <c r="D62" s="4"/>
      <c r="E62" s="3" t="s">
        <v>65</v>
      </c>
      <c r="F62" s="4"/>
      <c r="G62" s="11"/>
    </row>
    <row r="63" spans="1:7" ht="12.75">
      <c r="A63" s="67"/>
      <c r="B63" s="33" t="s">
        <v>16</v>
      </c>
      <c r="C63" s="35" t="s">
        <v>66</v>
      </c>
      <c r="D63" s="33" t="s">
        <v>67</v>
      </c>
      <c r="E63" s="36" t="s">
        <v>66</v>
      </c>
      <c r="F63" s="8"/>
      <c r="G63" s="10"/>
    </row>
    <row r="64" spans="1:7" ht="12.75">
      <c r="A64" s="67"/>
      <c r="B64" s="33" t="s">
        <v>68</v>
      </c>
      <c r="C64" s="37" t="s">
        <v>69</v>
      </c>
      <c r="D64" s="33" t="s">
        <v>69</v>
      </c>
      <c r="E64" s="34" t="s">
        <v>70</v>
      </c>
      <c r="F64" s="34" t="s">
        <v>71</v>
      </c>
      <c r="G64" s="10"/>
    </row>
    <row r="65" spans="1:7" ht="12.75">
      <c r="A65" s="67"/>
      <c r="B65" s="33"/>
      <c r="C65" s="37" t="s">
        <v>62</v>
      </c>
      <c r="D65" s="33" t="s">
        <v>72</v>
      </c>
      <c r="E65" s="34" t="s">
        <v>73</v>
      </c>
      <c r="F65" s="34" t="s">
        <v>74</v>
      </c>
      <c r="G65" s="10"/>
    </row>
    <row r="66" spans="1:7" ht="12.75">
      <c r="A66" s="68"/>
      <c r="B66" s="4"/>
      <c r="C66" s="38" t="s">
        <v>73</v>
      </c>
      <c r="D66" s="4" t="s">
        <v>75</v>
      </c>
      <c r="E66" s="11"/>
      <c r="F66" s="11"/>
      <c r="G66" s="11"/>
    </row>
    <row r="67" spans="1:7" ht="12.75">
      <c r="A67" s="39"/>
      <c r="B67" s="40">
        <v>1</v>
      </c>
      <c r="C67" s="40">
        <v>2</v>
      </c>
      <c r="D67" s="40">
        <v>3</v>
      </c>
      <c r="E67" s="41">
        <v>4</v>
      </c>
      <c r="F67" s="42">
        <v>5</v>
      </c>
      <c r="G67" s="43">
        <v>6</v>
      </c>
    </row>
    <row r="68" spans="1:7" ht="12.75">
      <c r="A68" s="39" t="s">
        <v>76</v>
      </c>
      <c r="B68" s="44">
        <v>55644</v>
      </c>
      <c r="C68" s="45">
        <v>38775.8173</v>
      </c>
      <c r="D68" s="45">
        <v>-157.9693</v>
      </c>
      <c r="E68" s="45">
        <v>12085.1935</v>
      </c>
      <c r="F68" s="39">
        <v>-160.4678</v>
      </c>
      <c r="G68" s="45">
        <f>B68/(C68+D68+E68+F68)-1</f>
        <v>0.10093325144619603</v>
      </c>
    </row>
    <row r="69" spans="1:7" ht="12.75">
      <c r="A69" s="39" t="s">
        <v>53</v>
      </c>
      <c r="B69" s="44">
        <v>54273</v>
      </c>
      <c r="C69" s="45">
        <v>39210.8674</v>
      </c>
      <c r="D69" s="45">
        <v>-371.1028</v>
      </c>
      <c r="E69" s="45">
        <v>10743.6429</v>
      </c>
      <c r="F69" s="39">
        <v>-392.1382</v>
      </c>
      <c r="G69" s="45">
        <f>B69/(C69+D69+E69+F69)-1</f>
        <v>0.10330554125384195</v>
      </c>
    </row>
    <row r="70" spans="1:7" ht="12.75">
      <c r="A70" s="39"/>
      <c r="B70" s="46">
        <f>SUM(B68:B69)</f>
        <v>109917</v>
      </c>
      <c r="C70" s="46">
        <f>SUM(C68:C69)</f>
        <v>77986.68470000001</v>
      </c>
      <c r="D70" s="46">
        <f>SUM(D68:D69)</f>
        <v>-529.0721</v>
      </c>
      <c r="E70" s="46">
        <f>SUM(E68:E69)</f>
        <v>22828.8364</v>
      </c>
      <c r="F70" s="46">
        <f>SUM(F68:F69)</f>
        <v>-552.606</v>
      </c>
      <c r="G70" s="46">
        <f>SUM(G68:G69)/2</f>
        <v>0.10211939635001899</v>
      </c>
    </row>
  </sheetData>
  <mergeCells count="15">
    <mergeCell ref="A59:A66"/>
    <mergeCell ref="B44:D44"/>
    <mergeCell ref="B26:D26"/>
    <mergeCell ref="B28:D28"/>
    <mergeCell ref="A38:F38"/>
    <mergeCell ref="B41:D41"/>
    <mergeCell ref="B42:D42"/>
    <mergeCell ref="A1:F1"/>
    <mergeCell ref="A2:F2"/>
    <mergeCell ref="A3:F3"/>
    <mergeCell ref="A5:F5"/>
    <mergeCell ref="A6:F6"/>
    <mergeCell ref="B25:D25"/>
    <mergeCell ref="A21:F21"/>
    <mergeCell ref="A22:F22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2011-05-04T04:08:01Z</dcterms:modified>
  <cp:category/>
  <cp:version/>
  <cp:contentType/>
  <cp:contentStatus/>
</cp:coreProperties>
</file>