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<sst xmlns="http://schemas.openxmlformats.org/spreadsheetml/2006/main" count="106" uniqueCount="80">
  <si>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</si>
  <si>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</si>
  <si>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</si>
  <si>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</si>
  <si>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</si>
  <si>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</si>
  <si>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</si>
  <si>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</si>
  <si>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</si>
  <si>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</si>
  <si>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</si>
  <si>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</si>
  <si>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</si>
  <si>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</si>
  <si>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</si>
  <si>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</si>
  <si>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</si>
  <si>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</si>
  <si>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</si>
  <si>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</si>
  <si>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</si>
  <si>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</si>
  <si>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</si>
  <si>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</si>
  <si>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</si>
  <si>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</si>
  <si>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</si>
  <si>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</si>
  <si>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</si>
  <si>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</si>
  <si>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</si>
  <si>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</si>
  <si>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</si>
  <si>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</si>
  <si>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</si>
  <si>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</si>
  <si>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</si>
  <si>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</si>
  <si>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</si>
  <si>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</si>
  <si>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</si>
  <si>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</si>
  <si>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</si>
  <si>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</si>
  <si>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</si>
  <si>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</si>
  <si>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</si>
  <si>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</si>
  <si>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</si>
  <si>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</si>
  <si>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</si>
  <si>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</si>
  <si>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</si>
  <si>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ЗАО "Инфанет"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</si>
  <si>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</si>
  <si>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</si>
  <si>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</si>
  <si>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</si>
  <si>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</si>
  <si>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</si>
  <si>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</si>
  <si>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</si>
  <si>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</si>
  <si>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</si>
  <si>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</si>
  <si>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</si>
  <si>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</si>
  <si>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</si>
  <si>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</si>
  <si>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</si>
  <si>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</si>
  <si>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</si>
  <si>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</si>
  <si>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</si>
  <si>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</si>
  <si>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</si>
  <si>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</si>
  <si>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</si>
  <si>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24 пр. Тракторостроителей за январь-апрель  2011год</t>
  </si>
  <si>
    <t>март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</si>
</sst>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58">
      <selection activeCell="G83" sqref="G83"/>
    </sheetView>
  </sheetViews>
  <sheetFormatPr defaultColWidth="9.00390625" defaultRowHeight="12.75"/>
  <cols>
    <col min="1" max="1" width="11.875" style="0" customWidth="1"/>
    <col min="2" max="2" width="12.25390625" style="0" customWidth="1"/>
    <col min="3" max="3" width="12.75390625" style="0" customWidth="1"/>
    <col min="4" max="4" width="11.125" style="0" customWidth="1"/>
    <col min="5" max="5" width="12.625" style="0" customWidth="1"/>
    <col min="6" max="6" width="15.125" style="0" customWidth="1"/>
    <col min="7" max="7" width="12.375" style="0" customWidth="1"/>
  </cols>
  <sheetData>
    <row r="1" spans="1:6" s="1" customFormat="1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</v>
      </c>
      <c r="B2" s="61"/>
      <c r="C2" s="61"/>
      <c r="D2" s="61"/>
      <c r="E2" s="61"/>
      <c r="F2" s="61"/>
    </row>
    <row r="3" spans="1:6" s="1" customFormat="1" ht="15">
      <c r="A3" s="60" t="s">
        <v>52</v>
      </c>
      <c r="B3" s="60"/>
      <c r="C3" s="60"/>
      <c r="D3" s="60"/>
      <c r="E3" s="60"/>
      <c r="F3" s="60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64" t="s">
        <v>2</v>
      </c>
      <c r="B6" s="65"/>
      <c r="C6" s="65"/>
      <c r="D6" s="65"/>
      <c r="E6" s="65"/>
      <c r="F6" s="65"/>
    </row>
    <row r="7" spans="1:6" ht="12.75">
      <c r="A7" s="66" t="s">
        <v>20</v>
      </c>
      <c r="B7" s="67"/>
      <c r="C7" s="67"/>
      <c r="D7" s="67"/>
      <c r="E7" s="67"/>
      <c r="F7" s="67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5978</v>
      </c>
      <c r="D14">
        <v>6243</v>
      </c>
      <c r="E14">
        <v>40</v>
      </c>
      <c r="F14">
        <f aca="true" t="shared" si="0" ref="F14:F19">(D14-C14)*E14</f>
        <v>10600</v>
      </c>
    </row>
    <row r="15" spans="1:6" ht="12.75">
      <c r="A15" s="18" t="s">
        <v>42</v>
      </c>
      <c r="B15">
        <v>7200219172</v>
      </c>
      <c r="C15">
        <v>15102</v>
      </c>
      <c r="D15">
        <v>15777</v>
      </c>
      <c r="E15">
        <v>1</v>
      </c>
      <c r="F15">
        <f t="shared" si="0"/>
        <v>675</v>
      </c>
    </row>
    <row r="16" spans="1:6" ht="12.75">
      <c r="A16" s="18" t="s">
        <v>43</v>
      </c>
      <c r="B16">
        <v>7200222025</v>
      </c>
      <c r="C16">
        <v>5783</v>
      </c>
      <c r="D16">
        <v>6024</v>
      </c>
      <c r="E16">
        <v>60</v>
      </c>
      <c r="F16">
        <f t="shared" si="0"/>
        <v>14460</v>
      </c>
    </row>
    <row r="17" spans="1:6" ht="12.75">
      <c r="A17" s="18" t="s">
        <v>43</v>
      </c>
      <c r="B17">
        <v>7200203387</v>
      </c>
      <c r="C17">
        <v>16832</v>
      </c>
      <c r="D17">
        <v>17667</v>
      </c>
      <c r="E17">
        <v>1</v>
      </c>
      <c r="F17">
        <f t="shared" si="0"/>
        <v>835</v>
      </c>
    </row>
    <row r="18" spans="1:6" ht="12.75">
      <c r="A18" s="18" t="s">
        <v>44</v>
      </c>
      <c r="B18">
        <v>7200199461</v>
      </c>
      <c r="C18">
        <v>8153</v>
      </c>
      <c r="D18">
        <v>8519</v>
      </c>
      <c r="E18">
        <v>60</v>
      </c>
      <c r="F18">
        <f t="shared" si="0"/>
        <v>21960</v>
      </c>
    </row>
    <row r="19" spans="1:6" ht="12.75">
      <c r="A19" s="18" t="s">
        <v>44</v>
      </c>
      <c r="B19">
        <v>7200203386</v>
      </c>
      <c r="C19">
        <v>22550</v>
      </c>
      <c r="D19">
        <v>23615</v>
      </c>
      <c r="E19">
        <v>1</v>
      </c>
      <c r="F19">
        <f t="shared" si="0"/>
        <v>1065</v>
      </c>
    </row>
    <row r="20" spans="1:6" s="17" customFormat="1" ht="12.75">
      <c r="A20" s="17" t="s">
        <v>19</v>
      </c>
      <c r="F20" s="17">
        <f>F14+F15+F16+F17+F18+F19</f>
        <v>49595</v>
      </c>
    </row>
    <row r="23" ht="12.75">
      <c r="A23" s="19" t="s">
        <v>22</v>
      </c>
    </row>
    <row r="24" spans="1:6" ht="14.25">
      <c r="A24" s="64" t="s">
        <v>23</v>
      </c>
      <c r="B24" s="65"/>
      <c r="C24" s="65"/>
      <c r="D24" s="65"/>
      <c r="E24" s="65"/>
      <c r="F24" s="65"/>
    </row>
    <row r="25" spans="1:6" s="30" customFormat="1" ht="15">
      <c r="A25" s="68" t="s">
        <v>48</v>
      </c>
      <c r="B25" s="69"/>
      <c r="C25" s="69"/>
      <c r="D25" s="69"/>
      <c r="E25" s="69"/>
      <c r="F25" s="69"/>
    </row>
    <row r="26" spans="1:6" ht="15.75">
      <c r="A26" s="14"/>
      <c r="B26" s="27"/>
      <c r="C26" s="28"/>
      <c r="D26" s="28" t="str">
        <f>D8</f>
        <v>апрель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54" t="s">
        <v>25</v>
      </c>
      <c r="C28" s="55"/>
      <c r="D28" s="56"/>
      <c r="E28" s="21" t="s">
        <v>28</v>
      </c>
      <c r="F28" s="11" t="s">
        <v>30</v>
      </c>
    </row>
    <row r="29" spans="1:6" ht="12.75">
      <c r="A29" s="20"/>
      <c r="B29" s="57" t="s">
        <v>26</v>
      </c>
      <c r="C29" s="58"/>
      <c r="D29" s="59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1">
        <v>2</v>
      </c>
      <c r="C31" s="52"/>
      <c r="D31" s="53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</v>
      </c>
    </row>
    <row r="33" spans="1:6" ht="12.75">
      <c r="A33">
        <v>2</v>
      </c>
      <c r="B33" t="s">
        <v>45</v>
      </c>
      <c r="E33" s="23" t="s">
        <v>31</v>
      </c>
      <c r="F33">
        <v>87</v>
      </c>
    </row>
    <row r="34" spans="1:6" ht="12.75">
      <c r="A34">
        <v>3</v>
      </c>
      <c r="B34" t="s">
        <v>47</v>
      </c>
      <c r="E34" s="23" t="s">
        <v>46</v>
      </c>
      <c r="F34">
        <v>2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53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62" t="s">
        <v>33</v>
      </c>
      <c r="B41" s="63"/>
      <c r="C41" s="63"/>
      <c r="D41" s="63"/>
      <c r="E41" s="63"/>
      <c r="F41" s="63"/>
    </row>
    <row r="42" spans="1:6" ht="15.75">
      <c r="A42" s="14"/>
      <c r="B42" s="27"/>
      <c r="C42" s="28"/>
      <c r="D42" s="28" t="str">
        <f>D8</f>
        <v>апрель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54" t="s">
        <v>34</v>
      </c>
      <c r="C44" s="55"/>
      <c r="D44" s="56"/>
      <c r="E44" s="21" t="s">
        <v>36</v>
      </c>
      <c r="F44" s="11" t="s">
        <v>30</v>
      </c>
    </row>
    <row r="45" spans="1:6" ht="12.75">
      <c r="A45" s="20"/>
      <c r="B45" s="57"/>
      <c r="C45" s="58"/>
      <c r="D45" s="59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51">
        <v>2</v>
      </c>
      <c r="C47" s="52"/>
      <c r="D47" s="53"/>
      <c r="E47" s="25">
        <v>3</v>
      </c>
      <c r="F47" s="25">
        <v>4</v>
      </c>
    </row>
    <row r="48" ht="12.75">
      <c r="E48" s="23"/>
    </row>
    <row r="49" spans="1:6" ht="12.75">
      <c r="A49">
        <v>1</v>
      </c>
      <c r="B49" t="s">
        <v>49</v>
      </c>
      <c r="E49" s="23"/>
      <c r="F49">
        <v>0</v>
      </c>
    </row>
    <row r="50" spans="1:6" ht="12.75">
      <c r="A50">
        <v>2</v>
      </c>
      <c r="B50" t="s">
        <v>50</v>
      </c>
      <c r="E50" s="23">
        <v>0</v>
      </c>
      <c r="F50">
        <v>60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60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49388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78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48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49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49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49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49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49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49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50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51500.0592</v>
      </c>
      <c r="D70" s="46">
        <v>144.5496</v>
      </c>
      <c r="E70" s="46">
        <v>8761.4194</v>
      </c>
      <c r="F70" s="40">
        <v>-172.7202</v>
      </c>
      <c r="G70" s="46">
        <f>B70/(C70+D70+E70+F70)-1</f>
        <v>-0.044133521605686954</v>
      </c>
    </row>
    <row r="71" spans="1:7" ht="12.75">
      <c r="A71" s="40" t="s">
        <v>77</v>
      </c>
      <c r="B71" s="45">
        <v>56601</v>
      </c>
      <c r="C71" s="46">
        <v>40069.8797</v>
      </c>
      <c r="D71" s="46">
        <v>-762.2524</v>
      </c>
      <c r="E71" s="46">
        <v>7664</v>
      </c>
      <c r="F71" s="40">
        <v>-155.25</v>
      </c>
      <c r="G71" s="46">
        <f>B71/(C71+D71+E71+F71)-1</f>
        <v>0.20899999667424085</v>
      </c>
    </row>
    <row r="72" spans="1:7" ht="12.75">
      <c r="A72" s="40" t="s">
        <v>79</v>
      </c>
      <c r="B72" s="45">
        <v>47372</v>
      </c>
      <c r="C72" s="46">
        <v>38318.3685</v>
      </c>
      <c r="D72" s="46">
        <v>-703.2381</v>
      </c>
      <c r="E72" s="46">
        <v>7389.6452</v>
      </c>
      <c r="F72" s="40">
        <v>-54.2581</v>
      </c>
      <c r="G72" s="46">
        <f>B72/(C72+D72+E72+F72)-1</f>
        <v>0.053869958226843595</v>
      </c>
    </row>
    <row r="73" spans="1:7" ht="12.75">
      <c r="A73" s="40" t="s">
        <v>54</v>
      </c>
      <c r="B73" s="45">
        <v>49388</v>
      </c>
      <c r="C73" s="46">
        <v>37242.3806</v>
      </c>
      <c r="D73" s="46">
        <v>-270.7857</v>
      </c>
      <c r="E73" s="46">
        <v>5996.1</v>
      </c>
      <c r="F73" s="40">
        <v>-207.7333</v>
      </c>
      <c r="G73" s="46">
        <f>B73/(C73+D73+E73+F73)-1</f>
        <v>0.15500571450466416</v>
      </c>
    </row>
    <row r="74" spans="1:7" ht="12.75">
      <c r="A74" s="40"/>
      <c r="B74" s="47">
        <f>SUM(B70:B73)</f>
        <v>210936</v>
      </c>
      <c r="C74" s="47">
        <f>SUM(C70:C73)</f>
        <v>167130.688</v>
      </c>
      <c r="D74" s="47">
        <f>SUM(D70:D73)</f>
        <v>-1591.7266</v>
      </c>
      <c r="E74" s="47">
        <f>SUM(E70:E73)</f>
        <v>29811.164599999996</v>
      </c>
      <c r="F74" s="47">
        <f>SUM(F70:F73)</f>
        <v>-589.9616</v>
      </c>
      <c r="G74" s="47">
        <f>SUM(G70:G73)/4</f>
        <v>0.09343553695001541</v>
      </c>
    </row>
  </sheetData>
  <mergeCells count="15">
    <mergeCell ref="A41:F41"/>
    <mergeCell ref="B29:D29"/>
    <mergeCell ref="B31:D31"/>
    <mergeCell ref="A6:F6"/>
    <mergeCell ref="A7:F7"/>
    <mergeCell ref="A24:F24"/>
    <mergeCell ref="A25:F25"/>
    <mergeCell ref="A1:F1"/>
    <mergeCell ref="A2:F2"/>
    <mergeCell ref="A3:F3"/>
    <mergeCell ref="B28:D28"/>
    <mergeCell ref="A61:A68"/>
    <mergeCell ref="B47:D47"/>
    <mergeCell ref="B44:D44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2011-06-15T10:09:32Z</dcterms:modified>
  <cp:category/>
  <cp:version/>
  <cp:contentType/>
  <cp:contentStatus/>
</cp:coreProperties>
</file>