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<sst xmlns="http://schemas.openxmlformats.org/spreadsheetml/2006/main" count="104" uniqueCount="78">
  <si>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</si>
  <si>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</si>
  <si>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</si>
  <si>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</si>
  <si>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</si>
  <si>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</si>
  <si>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</si>
  <si>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</si>
  <si>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</si>
  <si>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</si>
  <si>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</si>
  <si>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</si>
  <si>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</si>
  <si>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</si>
  <si>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</si>
  <si>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</si>
  <si>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</si>
  <si>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</si>
  <si>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</si>
  <si>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</si>
  <si>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</si>
  <si>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</si>
  <si>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</si>
  <si>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</si>
  <si>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</si>
  <si>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</si>
  <si>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</si>
  <si>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</si>
  <si>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</si>
  <si>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</si>
  <si>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</si>
  <si>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</si>
  <si>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</si>
  <si>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</si>
  <si>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</si>
  <si>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</si>
  <si>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</si>
  <si>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</si>
  <si>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</si>
  <si>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</si>
  <si>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</si>
  <si>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</si>
  <si>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</si>
  <si>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</si>
  <si>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</si>
  <si>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</si>
  <si>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</si>
  <si>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</si>
  <si>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</si>
  <si>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</si>
  <si>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</si>
  <si>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</si>
  <si>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</si>
  <si>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февраль</t>
  </si>
  <si>
    <t>ЗАО "Инфанет"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</si>
  <si>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</si>
  <si>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</si>
  <si>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</si>
  <si>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</si>
  <si>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</si>
  <si>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</si>
  <si>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</si>
  <si>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</si>
  <si>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</si>
  <si>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</si>
  <si>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</si>
  <si>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</si>
  <si>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</si>
  <si>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</si>
  <si>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</si>
  <si>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</si>
  <si>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</si>
  <si>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</si>
  <si>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</si>
  <si>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</si>
  <si>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</si>
  <si>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</si>
  <si>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Расчет коэффициента распределения в доме № 24 пр. Тракторостроителей за январь-февраль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</si>
</sst>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58" sqref="A58:G73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  <col min="7" max="7" width="11.875" style="0" customWidth="1"/>
  </cols>
  <sheetData>
    <row r="1" spans="1:6" s="1" customFormat="1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</v>
      </c>
      <c r="B2" s="63"/>
      <c r="C2" s="63"/>
      <c r="D2" s="63"/>
      <c r="E2" s="63"/>
      <c r="F2" s="63"/>
    </row>
    <row r="3" spans="1:6" s="1" customFormat="1" ht="15">
      <c r="A3" s="62" t="s">
        <v>52</v>
      </c>
      <c r="B3" s="62"/>
      <c r="C3" s="62"/>
      <c r="D3" s="62"/>
      <c r="E3" s="62"/>
      <c r="F3" s="62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6" t="s">
        <v>2</v>
      </c>
      <c r="B6" s="57"/>
      <c r="C6" s="57"/>
      <c r="D6" s="57"/>
      <c r="E6" s="57"/>
      <c r="F6" s="57"/>
    </row>
    <row r="7" spans="1:6" ht="12.75">
      <c r="A7" s="58" t="s">
        <v>20</v>
      </c>
      <c r="B7" s="59"/>
      <c r="C7" s="59"/>
      <c r="D7" s="59"/>
      <c r="E7" s="59"/>
      <c r="F7" s="59"/>
    </row>
    <row r="8" spans="1:6" ht="15.75">
      <c r="A8" s="14"/>
      <c r="B8" s="27"/>
      <c r="C8" s="28"/>
      <c r="D8" s="28" t="s">
        <v>53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5426</v>
      </c>
      <c r="D14">
        <v>5726</v>
      </c>
      <c r="E14">
        <v>40</v>
      </c>
      <c r="F14">
        <f aca="true" t="shared" si="0" ref="F14:F19">(D14-C14)*E14</f>
        <v>12000</v>
      </c>
    </row>
    <row r="15" spans="1:6" ht="12.75">
      <c r="A15" s="18" t="s">
        <v>42</v>
      </c>
      <c r="B15">
        <v>7200219172</v>
      </c>
      <c r="C15">
        <v>13764</v>
      </c>
      <c r="D15">
        <v>14454</v>
      </c>
      <c r="E15">
        <v>1</v>
      </c>
      <c r="F15">
        <f t="shared" si="0"/>
        <v>690</v>
      </c>
    </row>
    <row r="16" spans="1:6" ht="12.75">
      <c r="A16" s="18" t="s">
        <v>43</v>
      </c>
      <c r="B16">
        <v>7200222025</v>
      </c>
      <c r="C16">
        <v>5283</v>
      </c>
      <c r="D16">
        <v>5556</v>
      </c>
      <c r="E16">
        <v>60</v>
      </c>
      <c r="F16">
        <f t="shared" si="0"/>
        <v>16380</v>
      </c>
    </row>
    <row r="17" spans="1:6" ht="12.75">
      <c r="A17" s="18" t="s">
        <v>43</v>
      </c>
      <c r="B17">
        <v>7200203387</v>
      </c>
      <c r="C17">
        <v>15244</v>
      </c>
      <c r="D17">
        <v>16071</v>
      </c>
      <c r="E17">
        <v>1</v>
      </c>
      <c r="F17">
        <f t="shared" si="0"/>
        <v>827</v>
      </c>
    </row>
    <row r="18" spans="1:6" ht="12.75">
      <c r="A18" s="18" t="s">
        <v>44</v>
      </c>
      <c r="B18">
        <v>7200199461</v>
      </c>
      <c r="C18">
        <v>7365</v>
      </c>
      <c r="D18">
        <v>7795</v>
      </c>
      <c r="E18">
        <v>60</v>
      </c>
      <c r="F18">
        <f t="shared" si="0"/>
        <v>25800</v>
      </c>
    </row>
    <row r="19" spans="1:6" ht="12.75">
      <c r="A19" s="18" t="s">
        <v>44</v>
      </c>
      <c r="B19">
        <v>7200203386</v>
      </c>
      <c r="C19">
        <v>20450</v>
      </c>
      <c r="D19">
        <v>21561</v>
      </c>
      <c r="E19">
        <v>1</v>
      </c>
      <c r="F19">
        <f t="shared" si="0"/>
        <v>1111</v>
      </c>
    </row>
    <row r="20" spans="1:6" s="17" customFormat="1" ht="12.75">
      <c r="A20" s="17" t="s">
        <v>19</v>
      </c>
      <c r="F20" s="17">
        <f>F14+F15+F16+F17+F18+F19</f>
        <v>56808</v>
      </c>
    </row>
    <row r="23" ht="12.75">
      <c r="A23" s="19" t="s">
        <v>22</v>
      </c>
    </row>
    <row r="24" spans="1:6" ht="14.25">
      <c r="A24" s="56" t="s">
        <v>23</v>
      </c>
      <c r="B24" s="57"/>
      <c r="C24" s="57"/>
      <c r="D24" s="57"/>
      <c r="E24" s="57"/>
      <c r="F24" s="57"/>
    </row>
    <row r="25" spans="1:6" s="30" customFormat="1" ht="15">
      <c r="A25" s="60" t="s">
        <v>48</v>
      </c>
      <c r="B25" s="61"/>
      <c r="C25" s="61"/>
      <c r="D25" s="61"/>
      <c r="E25" s="61"/>
      <c r="F25" s="61"/>
    </row>
    <row r="26" spans="1:6" ht="15.75">
      <c r="A26" s="14"/>
      <c r="B26" s="27"/>
      <c r="C26" s="28"/>
      <c r="D26" s="28" t="str">
        <f>D8</f>
        <v>февраль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64" t="s">
        <v>25</v>
      </c>
      <c r="C28" s="65"/>
      <c r="D28" s="66"/>
      <c r="E28" s="21" t="s">
        <v>28</v>
      </c>
      <c r="F28" s="11" t="s">
        <v>30</v>
      </c>
    </row>
    <row r="29" spans="1:6" ht="12.75">
      <c r="A29" s="20"/>
      <c r="B29" s="50" t="s">
        <v>26</v>
      </c>
      <c r="C29" s="51"/>
      <c r="D29" s="52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3">
        <v>2</v>
      </c>
      <c r="C31" s="54"/>
      <c r="D31" s="55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7.3</v>
      </c>
    </row>
    <row r="33" spans="1:6" ht="12.75">
      <c r="A33">
        <v>2</v>
      </c>
      <c r="B33" t="s">
        <v>45</v>
      </c>
      <c r="E33" s="23" t="s">
        <v>31</v>
      </c>
      <c r="F33">
        <v>86.67</v>
      </c>
    </row>
    <row r="34" spans="1:6" ht="12.75">
      <c r="A34">
        <v>3</v>
      </c>
      <c r="B34" t="s">
        <v>47</v>
      </c>
      <c r="E34" s="23" t="s">
        <v>46</v>
      </c>
      <c r="F34">
        <v>2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>
        <v>5</v>
      </c>
      <c r="B36" t="s">
        <v>54</v>
      </c>
      <c r="E36" s="23" t="s">
        <v>31</v>
      </c>
      <c r="F36">
        <v>36</v>
      </c>
    </row>
    <row r="37" spans="1:6" ht="12.75">
      <c r="A37" s="17" t="s">
        <v>19</v>
      </c>
      <c r="B37" s="17"/>
      <c r="C37" s="17"/>
      <c r="D37" s="17"/>
      <c r="E37" s="17"/>
      <c r="F37" s="32">
        <f>F32+F33+F34+F35+F36</f>
        <v>146.97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9" t="s">
        <v>32</v>
      </c>
    </row>
    <row r="41" spans="1:6" ht="14.25">
      <c r="A41" s="48" t="s">
        <v>33</v>
      </c>
      <c r="B41" s="49"/>
      <c r="C41" s="49"/>
      <c r="D41" s="49"/>
      <c r="E41" s="49"/>
      <c r="F41" s="49"/>
    </row>
    <row r="42" spans="1:6" ht="15.75">
      <c r="A42" s="14"/>
      <c r="B42" s="27"/>
      <c r="C42" s="28"/>
      <c r="D42" s="28" t="str">
        <f>D8</f>
        <v>февраль</v>
      </c>
      <c r="E42" s="28"/>
      <c r="F42" s="29"/>
    </row>
    <row r="43" spans="1:6" ht="12.75">
      <c r="A43" s="14" t="s">
        <v>24</v>
      </c>
      <c r="B43" s="7"/>
      <c r="C43" s="3"/>
      <c r="D43" s="8"/>
      <c r="E43" s="21" t="s">
        <v>35</v>
      </c>
      <c r="F43" s="15" t="s">
        <v>15</v>
      </c>
    </row>
    <row r="44" spans="1:6" ht="12.75">
      <c r="A44" s="20"/>
      <c r="B44" s="64" t="s">
        <v>34</v>
      </c>
      <c r="C44" s="65"/>
      <c r="D44" s="66"/>
      <c r="E44" s="21" t="s">
        <v>36</v>
      </c>
      <c r="F44" s="11" t="s">
        <v>30</v>
      </c>
    </row>
    <row r="45" spans="1:6" ht="12.75">
      <c r="A45" s="20"/>
      <c r="B45" s="50"/>
      <c r="C45" s="51"/>
      <c r="D45" s="52"/>
      <c r="E45" s="22" t="s">
        <v>37</v>
      </c>
      <c r="F45" s="11" t="s">
        <v>17</v>
      </c>
    </row>
    <row r="46" spans="1:6" ht="12.75">
      <c r="A46" s="4"/>
      <c r="B46" s="4"/>
      <c r="C46" s="5"/>
      <c r="D46" s="6"/>
      <c r="E46" s="9" t="s">
        <v>38</v>
      </c>
      <c r="F46" s="16" t="s">
        <v>18</v>
      </c>
    </row>
    <row r="47" spans="1:6" s="24" customFormat="1" ht="11.25">
      <c r="A47" s="25">
        <v>1</v>
      </c>
      <c r="B47" s="53">
        <v>2</v>
      </c>
      <c r="C47" s="54"/>
      <c r="D47" s="55"/>
      <c r="E47" s="25">
        <v>3</v>
      </c>
      <c r="F47" s="25">
        <v>4</v>
      </c>
    </row>
    <row r="48" ht="12.75">
      <c r="E48" s="23"/>
    </row>
    <row r="49" spans="1:6" ht="12.75">
      <c r="A49">
        <v>1</v>
      </c>
      <c r="B49" t="s">
        <v>49</v>
      </c>
      <c r="E49" s="23"/>
      <c r="F49">
        <v>0</v>
      </c>
    </row>
    <row r="50" spans="1:6" ht="12.75">
      <c r="A50">
        <v>2</v>
      </c>
      <c r="B50" t="s">
        <v>50</v>
      </c>
      <c r="E50" s="23">
        <v>0</v>
      </c>
      <c r="F50">
        <v>60</v>
      </c>
    </row>
    <row r="51" spans="1:6" ht="12.75">
      <c r="A51" s="17" t="s">
        <v>19</v>
      </c>
      <c r="B51" s="17"/>
      <c r="C51" s="17"/>
      <c r="D51" s="17"/>
      <c r="E51" s="17"/>
      <c r="F51" s="17">
        <f>F48+F49+F50</f>
        <v>60</v>
      </c>
    </row>
    <row r="53" spans="1:6" ht="15">
      <c r="A53" s="26"/>
      <c r="B53" s="26" t="s">
        <v>39</v>
      </c>
      <c r="C53" s="26"/>
      <c r="D53" s="26"/>
      <c r="E53" s="26"/>
      <c r="F53" s="31">
        <f>F20-F37-F51</f>
        <v>56601.03</v>
      </c>
    </row>
    <row r="54" spans="1:6" ht="12.75">
      <c r="A54" s="26"/>
      <c r="B54" s="26" t="s">
        <v>40</v>
      </c>
      <c r="C54" s="26"/>
      <c r="D54" s="26"/>
      <c r="E54" s="26"/>
      <c r="F54" s="26"/>
    </row>
    <row r="58" ht="12.75">
      <c r="B58" s="19" t="s">
        <v>55</v>
      </c>
    </row>
    <row r="59" ht="12.75">
      <c r="A59" t="s">
        <v>77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67" t="s">
        <v>56</v>
      </c>
      <c r="B61" s="33"/>
      <c r="C61" t="s">
        <v>57</v>
      </c>
      <c r="D61" s="33"/>
      <c r="E61" t="s">
        <v>58</v>
      </c>
      <c r="F61" s="33"/>
      <c r="G61" s="10"/>
    </row>
    <row r="62" spans="1:7" ht="12.75">
      <c r="A62" s="68"/>
      <c r="B62" s="34"/>
      <c r="C62" t="s">
        <v>59</v>
      </c>
      <c r="D62" s="34"/>
      <c r="E62" t="s">
        <v>60</v>
      </c>
      <c r="F62" s="34"/>
      <c r="G62" s="12" t="s">
        <v>13</v>
      </c>
    </row>
    <row r="63" spans="1:7" ht="12.75">
      <c r="A63" s="68"/>
      <c r="B63" s="34" t="s">
        <v>61</v>
      </c>
      <c r="C63" t="s">
        <v>62</v>
      </c>
      <c r="D63" s="34"/>
      <c r="E63" t="s">
        <v>63</v>
      </c>
      <c r="F63" s="34"/>
      <c r="G63" s="35" t="s">
        <v>64</v>
      </c>
    </row>
    <row r="64" spans="1:7" ht="12.75">
      <c r="A64" s="68"/>
      <c r="B64" s="34" t="s">
        <v>16</v>
      </c>
      <c r="C64" s="5"/>
      <c r="D64" s="6"/>
      <c r="E64" s="5" t="s">
        <v>65</v>
      </c>
      <c r="F64" s="6"/>
      <c r="G64" s="13"/>
    </row>
    <row r="65" spans="1:7" ht="12.75">
      <c r="A65" s="68"/>
      <c r="B65" s="34" t="s">
        <v>17</v>
      </c>
      <c r="C65" s="36" t="s">
        <v>66</v>
      </c>
      <c r="D65" s="34" t="s">
        <v>67</v>
      </c>
      <c r="E65" s="37" t="s">
        <v>66</v>
      </c>
      <c r="F65" s="10"/>
      <c r="G65" s="12"/>
    </row>
    <row r="66" spans="1:7" ht="12.75">
      <c r="A66" s="68"/>
      <c r="B66" s="34" t="s">
        <v>68</v>
      </c>
      <c r="C66" s="38" t="s">
        <v>69</v>
      </c>
      <c r="D66" s="34" t="s">
        <v>69</v>
      </c>
      <c r="E66" s="35" t="s">
        <v>70</v>
      </c>
      <c r="F66" s="35" t="s">
        <v>71</v>
      </c>
      <c r="G66" s="12"/>
    </row>
    <row r="67" spans="1:7" ht="12.75">
      <c r="A67" s="68"/>
      <c r="B67" s="34"/>
      <c r="C67" s="38" t="s">
        <v>62</v>
      </c>
      <c r="D67" s="34" t="s">
        <v>72</v>
      </c>
      <c r="E67" s="35" t="s">
        <v>73</v>
      </c>
      <c r="F67" s="35" t="s">
        <v>74</v>
      </c>
      <c r="G67" s="12"/>
    </row>
    <row r="68" spans="1:7" ht="12.75">
      <c r="A68" s="69"/>
      <c r="B68" s="6"/>
      <c r="C68" s="39" t="s">
        <v>73</v>
      </c>
      <c r="D68" s="6" t="s">
        <v>75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76</v>
      </c>
      <c r="B70" s="45">
        <v>57575</v>
      </c>
      <c r="C70" s="46">
        <v>51300.0592</v>
      </c>
      <c r="D70" s="46">
        <v>-52.879</v>
      </c>
      <c r="E70" s="46">
        <v>8961.4194</v>
      </c>
      <c r="F70" s="40">
        <v>-29.9136</v>
      </c>
      <c r="G70" s="46">
        <f>B70/(C70+D70+E70+F70)-1</f>
        <v>-0.04326591644091404</v>
      </c>
    </row>
    <row r="71" spans="1:7" ht="12.75">
      <c r="A71" s="40" t="s">
        <v>53</v>
      </c>
      <c r="B71" s="45">
        <v>56601</v>
      </c>
      <c r="C71" s="46">
        <v>39617.8797</v>
      </c>
      <c r="D71" s="46">
        <v>-406.5143</v>
      </c>
      <c r="E71" s="46">
        <v>8116</v>
      </c>
      <c r="F71" s="40">
        <v>-250.25</v>
      </c>
      <c r="G71" s="46">
        <f>B71/(C71+D71+E71+F71)-1</f>
        <v>0.2023039117643135</v>
      </c>
    </row>
    <row r="72" spans="1:7" ht="12.75">
      <c r="A72" s="40"/>
      <c r="B72" s="47">
        <f>SUM(B70:B71)</f>
        <v>114176</v>
      </c>
      <c r="C72" s="47">
        <f>SUM(C70:C71)</f>
        <v>90917.93890000001</v>
      </c>
      <c r="D72" s="47">
        <f>SUM(D70:D71)</f>
        <v>-459.3933</v>
      </c>
      <c r="E72" s="47">
        <f>SUM(E70:E71)</f>
        <v>17077.4194</v>
      </c>
      <c r="F72" s="47">
        <f>SUM(F70:F71)</f>
        <v>-280.1636</v>
      </c>
      <c r="G72" s="47">
        <f>SUM(G70:G71)/2</f>
        <v>0.07951899766169973</v>
      </c>
    </row>
  </sheetData>
  <mergeCells count="15">
    <mergeCell ref="A61:A68"/>
    <mergeCell ref="B47:D47"/>
    <mergeCell ref="B44:D44"/>
    <mergeCell ref="B45:D45"/>
    <mergeCell ref="A1:F1"/>
    <mergeCell ref="A2:F2"/>
    <mergeCell ref="A3:F3"/>
    <mergeCell ref="B28:D28"/>
    <mergeCell ref="A41:F41"/>
    <mergeCell ref="B29:D29"/>
    <mergeCell ref="B31:D31"/>
    <mergeCell ref="A6:F6"/>
    <mergeCell ref="A7:F7"/>
    <mergeCell ref="A24:F24"/>
    <mergeCell ref="A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2011-04-28T09:53:53Z</dcterms:modified>
  <cp:category/>
  <cp:version/>
  <cp:contentType/>
  <cp:contentStatus/>
</cp:coreProperties>
</file>