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 27" sheetId="1" r:id="rId1"/>
  </sheets>
  <definedNames/>
  <calcPr fullCalcOnLoad="1"/>
</workbook>
</file>

<file path=xl/sharedStrings.xml><?xml version="1.0" encoding="utf-8"?>
<sst xmlns="http://schemas.openxmlformats.org/spreadsheetml/2006/main" count="112" uniqueCount="88">
  <si>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</si>
  <si>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</si>
  <si>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</si>
  <si>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</si>
  <si>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</si>
  <si>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</si>
  <si>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</si>
  <si>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</si>
  <si>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</si>
  <si>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</si>
  <si>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</si>
  <si>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</si>
  <si>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</si>
  <si>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</si>
  <si>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</si>
  <si>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</si>
  <si>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</si>
  <si>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</si>
  <si>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</si>
  <si>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27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</si>
  <si>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27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</si>
  <si>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</si>
  <si>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</si>
  <si>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</si>
  <si>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</si>
  <si>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</si>
  <si>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</si>
  <si>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</si>
  <si>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</si>
  <si>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</si>
  <si>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</si>
  <si>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</si>
  <si>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</si>
  <si>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</si>
  <si>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</si>
  <si>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</si>
  <si>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</si>
  <si>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</si>
  <si>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</si>
  <si>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</si>
  <si>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</si>
  <si>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 № 27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по ул. Пролетарская</t>
    </r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</si>
  <si>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</si>
  <si>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</si>
  <si>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</si>
  <si>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</si>
  <si>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</si>
  <si>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 xml:space="preserve">по показаниям </t>
  </si>
  <si>
    <t>ООО "Монтажспецстрой" (17,6 кв.м.)</t>
  </si>
  <si>
    <t>за  2010 год</t>
  </si>
  <si>
    <t>работа компрессора</t>
  </si>
  <si>
    <t>освещение подвала</t>
  </si>
  <si>
    <t>сврочные работы</t>
  </si>
  <si>
    <t>ОАО "ВолгаТелеком"</t>
  </si>
  <si>
    <t>ноябрь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</si>
  <si>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</si>
  <si>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</si>
  <si>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</si>
  <si>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</si>
  <si>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</si>
  <si>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</si>
  <si>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</si>
  <si>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</si>
  <si>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</si>
  <si>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</si>
  <si>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</si>
  <si>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</si>
  <si>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</si>
  <si>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</si>
  <si>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</si>
  <si>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</si>
  <si>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</si>
  <si>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</si>
  <si>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</si>
  <si>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</si>
  <si>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</si>
  <si>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</si>
  <si>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</si>
  <si>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</si>
  <si>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</si>
  <si>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</si>
  <si>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</si>
  <si>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</si>
  <si>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</si>
  <si>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</si>
  <si>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</si>
  <si>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ИТОГО:</t>
  </si>
  <si>
    <t>Расчет коэффициента распределения в доме № 27 ул. Пролетарская за январь-ноябрь 2010г.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</si>
</sst>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2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24" borderId="0" xfId="0" applyFill="1" applyAlignment="1">
      <alignment/>
    </xf>
    <xf numFmtId="165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6" fillId="24" borderId="0" xfId="0" applyNumberFormat="1" applyFont="1" applyFill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Fill="1" applyBorder="1" applyAlignment="1">
      <alignment/>
    </xf>
    <xf numFmtId="2" fontId="3" fillId="0" borderId="21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52">
      <selection activeCell="A59" sqref="A59"/>
    </sheetView>
  </sheetViews>
  <sheetFormatPr defaultColWidth="9.00390625" defaultRowHeight="12.75"/>
  <cols>
    <col min="2" max="2" width="14.625" style="0" customWidth="1"/>
    <col min="3" max="4" width="13.25390625" style="0" customWidth="1"/>
    <col min="5" max="5" width="15.75390625" style="0" customWidth="1"/>
    <col min="6" max="6" width="14.75390625" style="0" customWidth="1"/>
    <col min="7" max="7" width="13.375" style="0" customWidth="1"/>
  </cols>
  <sheetData>
    <row r="1" spans="1:6" ht="15">
      <c r="A1" s="50" t="s">
        <v>0</v>
      </c>
      <c r="B1" s="50"/>
      <c r="C1" s="50"/>
      <c r="D1" s="50"/>
      <c r="E1" s="50"/>
      <c r="F1" s="50"/>
    </row>
    <row r="2" spans="1:6" ht="15.75">
      <c r="A2" s="51" t="s">
        <v>19</v>
      </c>
      <c r="B2" s="51"/>
      <c r="C2" s="51"/>
      <c r="D2" s="51"/>
      <c r="E2" s="51"/>
      <c r="F2" s="51"/>
    </row>
    <row r="3" spans="1:6" ht="15">
      <c r="A3" s="50" t="s">
        <v>49</v>
      </c>
      <c r="B3" s="50"/>
      <c r="C3" s="50"/>
      <c r="D3" s="50"/>
      <c r="E3" s="50"/>
      <c r="F3" s="50"/>
    </row>
    <row r="4" spans="1:6" ht="15">
      <c r="A4" s="1"/>
      <c r="B4" s="1"/>
      <c r="C4" s="1"/>
      <c r="D4" s="1"/>
      <c r="E4" s="1"/>
      <c r="F4" s="1"/>
    </row>
    <row r="5" ht="12.75">
      <c r="A5" s="17" t="s">
        <v>21</v>
      </c>
    </row>
    <row r="6" spans="1:6" ht="12.75">
      <c r="A6" s="65" t="s">
        <v>1</v>
      </c>
      <c r="B6" s="66"/>
      <c r="C6" s="66"/>
      <c r="D6" s="66"/>
      <c r="E6" s="66"/>
      <c r="F6" s="66"/>
    </row>
    <row r="7" spans="1:6" ht="12.75">
      <c r="A7" s="61" t="s">
        <v>20</v>
      </c>
      <c r="B7" s="62"/>
      <c r="C7" s="62"/>
      <c r="D7" s="62"/>
      <c r="E7" s="62"/>
      <c r="F7" s="62"/>
    </row>
    <row r="8" spans="1:6" ht="15.75">
      <c r="A8" s="13"/>
      <c r="B8" s="26"/>
      <c r="C8" s="27"/>
      <c r="D8" s="27" t="s">
        <v>54</v>
      </c>
      <c r="E8" s="27"/>
      <c r="F8" s="28"/>
    </row>
    <row r="9" spans="1:6" ht="12.75">
      <c r="A9" s="10" t="s">
        <v>2</v>
      </c>
      <c r="B9" s="14" t="s">
        <v>3</v>
      </c>
      <c r="C9" s="9" t="s">
        <v>7</v>
      </c>
      <c r="D9" s="14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0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0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</row>
    <row r="14" spans="1:6" ht="12.75">
      <c r="A14" t="s">
        <v>44</v>
      </c>
      <c r="B14">
        <v>7200199543</v>
      </c>
      <c r="C14">
        <v>9271</v>
      </c>
      <c r="D14">
        <v>9917</v>
      </c>
      <c r="E14">
        <v>40</v>
      </c>
      <c r="F14">
        <f aca="true" t="shared" si="0" ref="F14:F19">(D14-C14)*E14</f>
        <v>25840</v>
      </c>
    </row>
    <row r="15" spans="1:6" ht="12.75">
      <c r="A15" t="s">
        <v>44</v>
      </c>
      <c r="B15">
        <v>7200200346</v>
      </c>
      <c r="C15">
        <v>1080</v>
      </c>
      <c r="D15">
        <v>1145</v>
      </c>
      <c r="E15">
        <v>20</v>
      </c>
      <c r="F15">
        <f t="shared" si="0"/>
        <v>1300</v>
      </c>
    </row>
    <row r="16" spans="1:6" ht="12.75">
      <c r="A16" t="s">
        <v>43</v>
      </c>
      <c r="B16">
        <v>720020065</v>
      </c>
      <c r="C16">
        <v>4997</v>
      </c>
      <c r="D16">
        <v>5347</v>
      </c>
      <c r="E16">
        <v>40</v>
      </c>
      <c r="F16">
        <f t="shared" si="0"/>
        <v>14000</v>
      </c>
    </row>
    <row r="17" spans="1:6" ht="12.75">
      <c r="A17" t="s">
        <v>43</v>
      </c>
      <c r="B17">
        <v>7200203309</v>
      </c>
      <c r="C17">
        <v>9021</v>
      </c>
      <c r="D17">
        <v>9470</v>
      </c>
      <c r="E17">
        <v>1</v>
      </c>
      <c r="F17">
        <f t="shared" si="0"/>
        <v>449</v>
      </c>
    </row>
    <row r="18" spans="1:6" ht="12.75">
      <c r="A18" t="s">
        <v>45</v>
      </c>
      <c r="B18">
        <v>7200199455</v>
      </c>
      <c r="C18">
        <v>7179</v>
      </c>
      <c r="D18">
        <v>7664</v>
      </c>
      <c r="E18">
        <v>40</v>
      </c>
      <c r="F18">
        <f t="shared" si="0"/>
        <v>19400</v>
      </c>
    </row>
    <row r="19" spans="1:6" ht="12.75">
      <c r="A19" t="s">
        <v>45</v>
      </c>
      <c r="B19">
        <v>7200203343</v>
      </c>
      <c r="C19">
        <v>17669</v>
      </c>
      <c r="D19">
        <v>18777</v>
      </c>
      <c r="E19">
        <v>1</v>
      </c>
      <c r="F19">
        <f t="shared" si="0"/>
        <v>1108</v>
      </c>
    </row>
    <row r="20" spans="1:6" ht="12.75">
      <c r="A20" s="16" t="s">
        <v>18</v>
      </c>
      <c r="B20" s="16"/>
      <c r="C20" s="16"/>
      <c r="D20" s="16"/>
      <c r="E20" s="16"/>
      <c r="F20" s="16">
        <f>F14+F15+F16+F17+F18+F19</f>
        <v>62097</v>
      </c>
    </row>
    <row r="23" ht="12.75">
      <c r="A23" s="17" t="s">
        <v>22</v>
      </c>
    </row>
    <row r="24" spans="1:6" ht="12.75">
      <c r="A24" s="65" t="s">
        <v>23</v>
      </c>
      <c r="B24" s="66"/>
      <c r="C24" s="66"/>
      <c r="D24" s="66"/>
      <c r="E24" s="66"/>
      <c r="F24" s="66"/>
    </row>
    <row r="25" spans="1:6" ht="12.75">
      <c r="A25" s="61" t="s">
        <v>41</v>
      </c>
      <c r="B25" s="62"/>
      <c r="C25" s="62"/>
      <c r="D25" s="62"/>
      <c r="E25" s="62"/>
      <c r="F25" s="62"/>
    </row>
    <row r="26" spans="1:6" ht="15.75">
      <c r="A26" s="13"/>
      <c r="B26" s="26"/>
      <c r="C26" s="27"/>
      <c r="D26" s="27" t="str">
        <f>D8</f>
        <v>ноябрь</v>
      </c>
      <c r="E26" s="27"/>
      <c r="F26" s="28"/>
    </row>
    <row r="27" spans="1:6" ht="12.75">
      <c r="A27" s="13" t="s">
        <v>24</v>
      </c>
      <c r="B27" s="6"/>
      <c r="C27" s="2"/>
      <c r="D27" s="7"/>
      <c r="E27" s="19" t="s">
        <v>27</v>
      </c>
      <c r="F27" s="14" t="s">
        <v>14</v>
      </c>
    </row>
    <row r="28" spans="1:6" ht="12.75">
      <c r="A28" s="18"/>
      <c r="B28" s="52" t="s">
        <v>25</v>
      </c>
      <c r="C28" s="53"/>
      <c r="D28" s="54"/>
      <c r="E28" s="19" t="s">
        <v>28</v>
      </c>
      <c r="F28" s="10" t="s">
        <v>30</v>
      </c>
    </row>
    <row r="29" spans="1:6" ht="12.75">
      <c r="A29" s="18"/>
      <c r="B29" s="55" t="s">
        <v>26</v>
      </c>
      <c r="C29" s="56"/>
      <c r="D29" s="57"/>
      <c r="E29" s="20" t="s">
        <v>29</v>
      </c>
      <c r="F29" s="10" t="s">
        <v>16</v>
      </c>
    </row>
    <row r="30" spans="1:6" ht="12.75">
      <c r="A30" s="3"/>
      <c r="B30" s="3"/>
      <c r="C30" s="4"/>
      <c r="D30" s="5"/>
      <c r="E30" s="8" t="s">
        <v>15</v>
      </c>
      <c r="F30" s="15" t="s">
        <v>17</v>
      </c>
    </row>
    <row r="31" spans="1:6" s="22" customFormat="1" ht="11.25">
      <c r="A31" s="23">
        <v>1</v>
      </c>
      <c r="B31" s="58">
        <v>2</v>
      </c>
      <c r="C31" s="59"/>
      <c r="D31" s="60"/>
      <c r="E31" s="23">
        <v>3</v>
      </c>
      <c r="F31" s="23">
        <v>4</v>
      </c>
    </row>
    <row r="32" spans="1:6" ht="12.75">
      <c r="A32">
        <v>1</v>
      </c>
      <c r="B32" t="s">
        <v>42</v>
      </c>
      <c r="E32" s="21" t="s">
        <v>31</v>
      </c>
      <c r="F32">
        <v>91.25</v>
      </c>
    </row>
    <row r="33" spans="1:6" ht="12.75">
      <c r="A33">
        <v>2</v>
      </c>
      <c r="B33" t="s">
        <v>46</v>
      </c>
      <c r="E33" s="21" t="s">
        <v>31</v>
      </c>
      <c r="F33">
        <v>18.6</v>
      </c>
    </row>
    <row r="34" spans="1:6" ht="12.75">
      <c r="A34">
        <v>3</v>
      </c>
      <c r="B34" t="s">
        <v>48</v>
      </c>
      <c r="E34" s="21" t="s">
        <v>47</v>
      </c>
      <c r="F34">
        <v>0</v>
      </c>
    </row>
    <row r="35" spans="1:6" ht="12.75">
      <c r="A35">
        <v>4</v>
      </c>
      <c r="B35" t="s">
        <v>53</v>
      </c>
      <c r="E35" s="21"/>
      <c r="F35">
        <v>7.5</v>
      </c>
    </row>
    <row r="36" spans="1:6" ht="12.75">
      <c r="A36" s="16" t="s">
        <v>18</v>
      </c>
      <c r="B36" s="16"/>
      <c r="C36" s="16"/>
      <c r="D36" s="16"/>
      <c r="E36" s="16"/>
      <c r="F36" s="25">
        <f>F32+F33+F34+F35</f>
        <v>117.35</v>
      </c>
    </row>
    <row r="37" spans="1:6" ht="12.75">
      <c r="A37" s="16"/>
      <c r="B37" s="16"/>
      <c r="C37" s="16"/>
      <c r="D37" s="16"/>
      <c r="E37" s="16"/>
      <c r="F37" s="16"/>
    </row>
    <row r="39" ht="12.75">
      <c r="A39" s="17" t="s">
        <v>32</v>
      </c>
    </row>
    <row r="40" spans="1:6" ht="12.75">
      <c r="A40" s="63" t="s">
        <v>33</v>
      </c>
      <c r="B40" s="64"/>
      <c r="C40" s="64"/>
      <c r="D40" s="64"/>
      <c r="E40" s="64"/>
      <c r="F40" s="64"/>
    </row>
    <row r="41" spans="1:6" ht="15.75">
      <c r="A41" s="13"/>
      <c r="B41" s="26"/>
      <c r="C41" s="27"/>
      <c r="D41" s="27" t="str">
        <f>D8</f>
        <v>ноябрь</v>
      </c>
      <c r="E41" s="27"/>
      <c r="F41" s="28"/>
    </row>
    <row r="42" spans="1:6" ht="12.75">
      <c r="A42" s="13" t="s">
        <v>24</v>
      </c>
      <c r="B42" s="6"/>
      <c r="C42" s="2"/>
      <c r="D42" s="7"/>
      <c r="E42" s="19" t="s">
        <v>35</v>
      </c>
      <c r="F42" s="14" t="s">
        <v>14</v>
      </c>
    </row>
    <row r="43" spans="1:6" ht="12.75">
      <c r="A43" s="18"/>
      <c r="B43" s="52" t="s">
        <v>34</v>
      </c>
      <c r="C43" s="53"/>
      <c r="D43" s="54"/>
      <c r="E43" s="19" t="s">
        <v>36</v>
      </c>
      <c r="F43" s="10" t="s">
        <v>30</v>
      </c>
    </row>
    <row r="44" spans="1:6" ht="12.75">
      <c r="A44" s="18"/>
      <c r="B44" s="55"/>
      <c r="C44" s="56"/>
      <c r="D44" s="57"/>
      <c r="E44" s="20" t="s">
        <v>37</v>
      </c>
      <c r="F44" s="10" t="s">
        <v>16</v>
      </c>
    </row>
    <row r="45" spans="1:6" ht="12.75">
      <c r="A45" s="3"/>
      <c r="B45" s="3"/>
      <c r="C45" s="4"/>
      <c r="D45" s="5"/>
      <c r="E45" s="8" t="s">
        <v>38</v>
      </c>
      <c r="F45" s="15" t="s">
        <v>17</v>
      </c>
    </row>
    <row r="46" spans="1:6" s="22" customFormat="1" ht="11.25">
      <c r="A46" s="23">
        <v>1</v>
      </c>
      <c r="B46" s="58">
        <v>2</v>
      </c>
      <c r="C46" s="59"/>
      <c r="D46" s="60"/>
      <c r="E46" s="23">
        <v>3</v>
      </c>
      <c r="F46" s="23">
        <v>4</v>
      </c>
    </row>
    <row r="47" spans="1:5" ht="12.75">
      <c r="A47">
        <v>1</v>
      </c>
      <c r="B47" t="s">
        <v>50</v>
      </c>
      <c r="E47" s="21"/>
    </row>
    <row r="48" spans="1:6" ht="12.75">
      <c r="A48">
        <v>2</v>
      </c>
      <c r="B48" t="s">
        <v>52</v>
      </c>
      <c r="E48" s="21"/>
      <c r="F48">
        <v>16</v>
      </c>
    </row>
    <row r="49" spans="1:6" ht="12.75">
      <c r="A49">
        <v>3</v>
      </c>
      <c r="B49" t="s">
        <v>51</v>
      </c>
      <c r="E49" s="21">
        <v>0</v>
      </c>
      <c r="F49">
        <v>43.2</v>
      </c>
    </row>
    <row r="50" spans="1:6" ht="12.75">
      <c r="A50" s="16" t="s">
        <v>18</v>
      </c>
      <c r="B50" s="16"/>
      <c r="C50" s="16"/>
      <c r="D50" s="16"/>
      <c r="E50" s="16"/>
      <c r="F50" s="16">
        <f>F48+F49</f>
        <v>59.2</v>
      </c>
    </row>
    <row r="52" spans="1:6" ht="15">
      <c r="A52" s="24"/>
      <c r="B52" s="24" t="s">
        <v>39</v>
      </c>
      <c r="C52" s="24"/>
      <c r="D52" s="24"/>
      <c r="E52" s="24"/>
      <c r="F52" s="29">
        <f>F20-F36-F50</f>
        <v>61920.450000000004</v>
      </c>
    </row>
    <row r="53" spans="1:6" ht="12.75">
      <c r="A53" s="24"/>
      <c r="B53" s="24" t="s">
        <v>40</v>
      </c>
      <c r="C53" s="24"/>
      <c r="D53" s="24"/>
      <c r="E53" s="24"/>
      <c r="F53" s="24"/>
    </row>
    <row r="57" ht="12.75">
      <c r="B57" s="17" t="s">
        <v>55</v>
      </c>
    </row>
    <row r="58" ht="12.75">
      <c r="A58" t="s">
        <v>87</v>
      </c>
    </row>
    <row r="59" spans="2:7" ht="15.75">
      <c r="B59" s="4"/>
      <c r="C59" s="4"/>
      <c r="D59" s="4"/>
      <c r="E59" s="27"/>
      <c r="F59" s="4"/>
      <c r="G59" s="4"/>
    </row>
    <row r="60" spans="1:7" ht="12.75">
      <c r="A60" s="47" t="s">
        <v>56</v>
      </c>
      <c r="B60" s="30"/>
      <c r="C60" t="s">
        <v>57</v>
      </c>
      <c r="D60" s="30"/>
      <c r="E60" t="s">
        <v>58</v>
      </c>
      <c r="F60" s="30"/>
      <c r="G60" s="9"/>
    </row>
    <row r="61" spans="1:7" ht="12.75">
      <c r="A61" s="48"/>
      <c r="B61" s="31"/>
      <c r="C61" t="s">
        <v>59</v>
      </c>
      <c r="D61" s="31"/>
      <c r="E61" t="s">
        <v>60</v>
      </c>
      <c r="F61" s="31"/>
      <c r="G61" s="11" t="s">
        <v>12</v>
      </c>
    </row>
    <row r="62" spans="1:7" ht="12.75">
      <c r="A62" s="48"/>
      <c r="B62" s="31" t="s">
        <v>61</v>
      </c>
      <c r="C62" t="s">
        <v>62</v>
      </c>
      <c r="D62" s="31"/>
      <c r="E62" t="s">
        <v>63</v>
      </c>
      <c r="F62" s="31"/>
      <c r="G62" s="32" t="s">
        <v>64</v>
      </c>
    </row>
    <row r="63" spans="1:7" ht="12.75">
      <c r="A63" s="48"/>
      <c r="B63" s="31" t="s">
        <v>15</v>
      </c>
      <c r="C63" s="4"/>
      <c r="D63" s="5"/>
      <c r="E63" s="4" t="s">
        <v>65</v>
      </c>
      <c r="F63" s="5"/>
      <c r="G63" s="12"/>
    </row>
    <row r="64" spans="1:7" ht="12.75">
      <c r="A64" s="48"/>
      <c r="B64" s="31" t="s">
        <v>16</v>
      </c>
      <c r="C64" s="33" t="s">
        <v>66</v>
      </c>
      <c r="D64" s="31" t="s">
        <v>67</v>
      </c>
      <c r="E64" s="34" t="s">
        <v>66</v>
      </c>
      <c r="F64" s="9"/>
      <c r="G64" s="11"/>
    </row>
    <row r="65" spans="1:7" ht="12.75">
      <c r="A65" s="48"/>
      <c r="B65" s="31" t="s">
        <v>68</v>
      </c>
      <c r="C65" s="35" t="s">
        <v>69</v>
      </c>
      <c r="D65" s="31" t="s">
        <v>69</v>
      </c>
      <c r="E65" s="32" t="s">
        <v>70</v>
      </c>
      <c r="F65" s="32" t="s">
        <v>71</v>
      </c>
      <c r="G65" s="11"/>
    </row>
    <row r="66" spans="1:7" ht="12.75">
      <c r="A66" s="48"/>
      <c r="B66" s="31"/>
      <c r="C66" s="35" t="s">
        <v>62</v>
      </c>
      <c r="D66" s="31" t="s">
        <v>72</v>
      </c>
      <c r="E66" s="32" t="s">
        <v>73</v>
      </c>
      <c r="F66" s="32" t="s">
        <v>74</v>
      </c>
      <c r="G66" s="11"/>
    </row>
    <row r="67" spans="1:7" ht="12.75">
      <c r="A67" s="49"/>
      <c r="B67" s="5"/>
      <c r="C67" s="36" t="s">
        <v>73</v>
      </c>
      <c r="D67" s="5" t="s">
        <v>75</v>
      </c>
      <c r="E67" s="12"/>
      <c r="F67" s="12"/>
      <c r="G67" s="12"/>
    </row>
    <row r="68" spans="1:7" ht="12.75">
      <c r="A68" s="37"/>
      <c r="B68" s="38">
        <v>1</v>
      </c>
      <c r="C68" s="38">
        <v>2</v>
      </c>
      <c r="D68" s="38">
        <v>3</v>
      </c>
      <c r="E68" s="39">
        <v>4</v>
      </c>
      <c r="F68" s="40">
        <v>5</v>
      </c>
      <c r="G68" s="41">
        <v>6</v>
      </c>
    </row>
    <row r="69" spans="1:7" ht="12.75">
      <c r="A69" s="37" t="s">
        <v>76</v>
      </c>
      <c r="B69" s="42">
        <v>81179.6</v>
      </c>
      <c r="C69" s="43">
        <v>53211.5042</v>
      </c>
      <c r="D69" s="43">
        <v>133.6218</v>
      </c>
      <c r="E69" s="43">
        <v>1630.3333</v>
      </c>
      <c r="F69" s="37">
        <v>751.6667</v>
      </c>
      <c r="G69" s="43">
        <f aca="true" t="shared" si="1" ref="G69:G79">B69/(C69+D69+E69+F69)-1</f>
        <v>0.4567340149570964</v>
      </c>
    </row>
    <row r="70" spans="1:7" ht="12.75">
      <c r="A70" s="37" t="s">
        <v>77</v>
      </c>
      <c r="B70" s="42">
        <v>69522.4</v>
      </c>
      <c r="C70" s="43">
        <v>54031.3165</v>
      </c>
      <c r="D70" s="43">
        <v>-4529.0703</v>
      </c>
      <c r="E70" s="43">
        <v>1498.1904</v>
      </c>
      <c r="F70" s="37">
        <v>679.8096</v>
      </c>
      <c r="G70" s="43">
        <f t="shared" si="1"/>
        <v>0.3452412693807947</v>
      </c>
    </row>
    <row r="71" spans="1:7" ht="12.75">
      <c r="A71" s="37" t="s">
        <v>78</v>
      </c>
      <c r="B71" s="42">
        <v>72880</v>
      </c>
      <c r="C71" s="43">
        <v>47207.5165</v>
      </c>
      <c r="D71" s="43">
        <v>-3360.1182</v>
      </c>
      <c r="E71" s="43">
        <v>1441.5</v>
      </c>
      <c r="F71" s="37">
        <v>496.5</v>
      </c>
      <c r="G71" s="43">
        <f t="shared" si="1"/>
        <v>0.5917738559893668</v>
      </c>
    </row>
    <row r="72" spans="1:7" ht="12.75">
      <c r="A72" s="37" t="s">
        <v>79</v>
      </c>
      <c r="B72" s="42">
        <v>59247</v>
      </c>
      <c r="C72" s="43">
        <v>49953.3994</v>
      </c>
      <c r="D72" s="43">
        <v>-2558.7958</v>
      </c>
      <c r="E72" s="43">
        <v>1386.5</v>
      </c>
      <c r="F72" s="37">
        <v>215.5</v>
      </c>
      <c r="G72" s="43">
        <f t="shared" si="1"/>
        <v>0.20920626424807942</v>
      </c>
    </row>
    <row r="73" spans="1:7" ht="12.75">
      <c r="A73" s="37" t="s">
        <v>80</v>
      </c>
      <c r="B73" s="42">
        <v>52785</v>
      </c>
      <c r="C73" s="43">
        <v>42533.1829</v>
      </c>
      <c r="D73" s="43">
        <v>-1696.9935</v>
      </c>
      <c r="E73" s="43">
        <v>2638</v>
      </c>
      <c r="F73" s="37">
        <v>106.2258</v>
      </c>
      <c r="G73" s="43">
        <f t="shared" si="1"/>
        <v>0.21120920389946152</v>
      </c>
    </row>
    <row r="74" spans="1:7" ht="12.75">
      <c r="A74" s="37" t="s">
        <v>81</v>
      </c>
      <c r="B74" s="44">
        <v>59060</v>
      </c>
      <c r="C74" s="43">
        <v>41526.2998</v>
      </c>
      <c r="D74" s="43">
        <v>-771.4935</v>
      </c>
      <c r="E74" s="43">
        <v>2726</v>
      </c>
      <c r="F74" s="37">
        <v>253</v>
      </c>
      <c r="G74" s="43">
        <f t="shared" si="1"/>
        <v>0.35044271232344104</v>
      </c>
    </row>
    <row r="75" spans="1:7" ht="12.75">
      <c r="A75" s="46" t="s">
        <v>82</v>
      </c>
      <c r="B75" s="44"/>
      <c r="C75" s="43"/>
      <c r="D75" s="43"/>
      <c r="E75" s="43"/>
      <c r="F75" s="37"/>
      <c r="G75" s="43"/>
    </row>
    <row r="76" spans="1:7" ht="12.75">
      <c r="A76" s="46" t="s">
        <v>83</v>
      </c>
      <c r="B76" s="44"/>
      <c r="C76" s="43"/>
      <c r="D76" s="43"/>
      <c r="E76" s="43"/>
      <c r="F76" s="37"/>
      <c r="G76" s="43"/>
    </row>
    <row r="77" spans="1:7" ht="12.75">
      <c r="A77" s="46" t="s">
        <v>84</v>
      </c>
      <c r="B77" s="44">
        <v>51704</v>
      </c>
      <c r="C77" s="43">
        <v>44890.2081</v>
      </c>
      <c r="D77" s="43">
        <v>338.9144</v>
      </c>
      <c r="E77" s="43">
        <v>1740</v>
      </c>
      <c r="F77" s="37">
        <v>-142</v>
      </c>
      <c r="G77" s="43">
        <f t="shared" si="1"/>
        <v>0.1041464271053596</v>
      </c>
    </row>
    <row r="78" spans="1:7" ht="12.75">
      <c r="A78" s="46" t="s">
        <v>85</v>
      </c>
      <c r="B78" s="44">
        <v>55062</v>
      </c>
      <c r="C78" s="43">
        <v>47686.7636</v>
      </c>
      <c r="D78" s="43">
        <v>-144.6139</v>
      </c>
      <c r="E78" s="43">
        <v>1724</v>
      </c>
      <c r="F78" s="37">
        <v>-102</v>
      </c>
      <c r="G78" s="43">
        <f t="shared" si="1"/>
        <v>0.1199624184693262</v>
      </c>
    </row>
    <row r="79" spans="1:7" ht="12.75">
      <c r="A79" s="46" t="s">
        <v>54</v>
      </c>
      <c r="B79" s="44">
        <v>61921</v>
      </c>
      <c r="C79" s="43">
        <v>49432.2168</v>
      </c>
      <c r="D79" s="43">
        <v>57.3667</v>
      </c>
      <c r="E79" s="43">
        <v>2080</v>
      </c>
      <c r="F79" s="37">
        <v>-102</v>
      </c>
      <c r="G79" s="43">
        <f t="shared" si="1"/>
        <v>0.20310680605395048</v>
      </c>
    </row>
    <row r="80" spans="1:7" ht="12.75">
      <c r="A80" s="46" t="s">
        <v>86</v>
      </c>
      <c r="B80" s="45">
        <f>SUM(B69:B79)</f>
        <v>563361</v>
      </c>
      <c r="C80" s="45">
        <f>SUM(C69:C79)</f>
        <v>430472.4078</v>
      </c>
      <c r="D80" s="45">
        <f>SUM(D69:D79)</f>
        <v>-12531.1823</v>
      </c>
      <c r="E80" s="45">
        <f>SUM(E69:E79)</f>
        <v>16864.523699999998</v>
      </c>
      <c r="F80" s="45">
        <f>SUM(F69:F79)</f>
        <v>2156.7021000000004</v>
      </c>
      <c r="G80" s="45">
        <f>SUM(G69:G79)/9</f>
        <v>0.2879803302696529</v>
      </c>
    </row>
  </sheetData>
  <sheetProtection/>
  <mergeCells count="15">
    <mergeCell ref="A1:F1"/>
    <mergeCell ref="A2:F2"/>
    <mergeCell ref="A3:F3"/>
    <mergeCell ref="B28:D28"/>
    <mergeCell ref="A6:F6"/>
    <mergeCell ref="A7:F7"/>
    <mergeCell ref="A24:F24"/>
    <mergeCell ref="A25:F25"/>
    <mergeCell ref="A60:A67"/>
    <mergeCell ref="B44:D44"/>
    <mergeCell ref="B46:D46"/>
    <mergeCell ref="B29:D29"/>
    <mergeCell ref="B31:D31"/>
    <mergeCell ref="B43:D43"/>
    <mergeCell ref="A40:F40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2011-01-20T06:20:06Z</dcterms:modified>
  <cp:category/>
  <cp:version/>
  <cp:contentType/>
  <cp:contentStatus/>
</cp:coreProperties>
</file>