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<sst xmlns="http://schemas.openxmlformats.org/spreadsheetml/2006/main" count="204" uniqueCount="89">
  <si>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</si>
  <si>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</si>
  <si>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</si>
  <si>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</si>
  <si>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</si>
  <si>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</si>
  <si>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</si>
  <si>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</si>
  <si>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</si>
  <si>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</si>
  <si>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</si>
  <si>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</si>
  <si>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</si>
  <si>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</si>
  <si>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</si>
  <si>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</si>
  <si>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</si>
  <si>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</si>
  <si>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</si>
  <si>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</si>
  <si>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</si>
  <si>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</si>
  <si>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</si>
  <si>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</si>
  <si>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</si>
  <si>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</si>
  <si>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</si>
  <si>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</si>
  <si>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</si>
  <si>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</si>
  <si>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</si>
  <si>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</si>
  <si>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</si>
  <si>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</si>
  <si>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</si>
  <si>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</si>
  <si>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</si>
  <si>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</si>
  <si>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</si>
  <si>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</si>
  <si>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</si>
  <si>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</si>
  <si>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</si>
  <si>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</si>
  <si>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</si>
  <si>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</si>
  <si>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</si>
  <si>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</si>
  <si>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</si>
  <si>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</si>
  <si>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</si>
  <si>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</si>
  <si>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</si>
  <si>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</si>
  <si>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</si>
  <si>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</si>
  <si>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</si>
  <si>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</si>
  <si>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</si>
  <si>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</si>
  <si>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№ сч.</t>
  </si>
  <si>
    <t>ООО "Монтажспецстрой" (*21,3 кв.м.)</t>
  </si>
  <si>
    <t xml:space="preserve">ЯНВАРЬ </t>
  </si>
  <si>
    <t>ФЕВРАЛЬ</t>
  </si>
  <si>
    <t>Инфанет</t>
  </si>
  <si>
    <t>за  2010 год</t>
  </si>
  <si>
    <t>19 часов</t>
  </si>
  <si>
    <t>Ремонтные работы</t>
  </si>
  <si>
    <t>Таблица № 4</t>
  </si>
  <si>
    <t xml:space="preserve">Объем </t>
  </si>
  <si>
    <t>кВт/час</t>
  </si>
  <si>
    <t xml:space="preserve">Общее потребленрие по </t>
  </si>
  <si>
    <t>индивидуальным (квартирным)</t>
  </si>
  <si>
    <t>приборам учета</t>
  </si>
  <si>
    <t>Общее потребление по</t>
  </si>
  <si>
    <t xml:space="preserve">нормативу (начисляется  </t>
  </si>
  <si>
    <t>в случае отсутствия</t>
  </si>
  <si>
    <t>индивидуальных приборов учета</t>
  </si>
  <si>
    <t>Начислено по</t>
  </si>
  <si>
    <t xml:space="preserve">индивидуальным </t>
  </si>
  <si>
    <t>всего</t>
  </si>
  <si>
    <t>приборам</t>
  </si>
  <si>
    <t xml:space="preserve">Перерасчет по </t>
  </si>
  <si>
    <t>учета</t>
  </si>
  <si>
    <t xml:space="preserve">нормативу </t>
  </si>
  <si>
    <t>Перерасчет по</t>
  </si>
  <si>
    <t>нормативу</t>
  </si>
  <si>
    <t>распределения</t>
  </si>
  <si>
    <t>Расчет коэффициента распределения в доме № 21/22 ул. Пролетарская за январь-февраль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</si>
</sst>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C55">
      <selection activeCell="L84" sqref="L84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7" width="14.00390625" style="0" customWidth="1"/>
    <col min="8" max="8" width="13.125" style="0" customWidth="1"/>
    <col min="9" max="9" width="12.00390625" style="0" customWidth="1"/>
    <col min="10" max="11" width="14.00390625" style="0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>
      <c r="A2" s="65" t="s">
        <v>19</v>
      </c>
      <c r="B2" s="65"/>
      <c r="C2" s="65"/>
      <c r="D2" s="65"/>
      <c r="E2" s="65"/>
      <c r="F2" s="65"/>
    </row>
    <row r="3" spans="1:6" ht="15">
      <c r="A3" s="64" t="s">
        <v>65</v>
      </c>
      <c r="B3" s="64"/>
      <c r="C3" s="64"/>
      <c r="D3" s="64"/>
      <c r="E3" s="64"/>
      <c r="F3" s="64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="20" customFormat="1" ht="12">
      <c r="A5" s="20" t="s">
        <v>21</v>
      </c>
    </row>
    <row r="6" spans="1:11" ht="12.75">
      <c r="A6" s="41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2.7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>
      <c r="A8" s="13"/>
      <c r="B8" s="29"/>
      <c r="C8" s="30"/>
      <c r="D8" s="30" t="s">
        <v>62</v>
      </c>
      <c r="E8" s="30"/>
      <c r="F8" s="31"/>
      <c r="G8" s="29"/>
      <c r="H8" s="30"/>
      <c r="I8" s="30" t="s">
        <v>63</v>
      </c>
      <c r="J8" s="30"/>
      <c r="K8" s="31"/>
    </row>
    <row r="9" spans="1:11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  <c r="G9" s="14" t="s">
        <v>3</v>
      </c>
      <c r="H9" s="9" t="s">
        <v>7</v>
      </c>
      <c r="I9" s="14" t="s">
        <v>10</v>
      </c>
      <c r="J9" s="14" t="s">
        <v>12</v>
      </c>
      <c r="K9" s="14" t="s">
        <v>14</v>
      </c>
    </row>
    <row r="10" spans="1:11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  <c r="G10" s="11" t="s">
        <v>4</v>
      </c>
      <c r="H10" s="10" t="s">
        <v>8</v>
      </c>
      <c r="I10" s="10" t="s">
        <v>11</v>
      </c>
      <c r="J10" s="10" t="s">
        <v>13</v>
      </c>
      <c r="K10" s="10" t="s">
        <v>15</v>
      </c>
    </row>
    <row r="11" spans="1:11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  <c r="G11" s="11" t="s">
        <v>5</v>
      </c>
      <c r="H11" s="10" t="s">
        <v>9</v>
      </c>
      <c r="I11" s="10" t="s">
        <v>9</v>
      </c>
      <c r="J11" s="11"/>
      <c r="K11" s="10" t="s">
        <v>16</v>
      </c>
    </row>
    <row r="12" spans="1:11" ht="12.75">
      <c r="A12" s="12"/>
      <c r="B12" s="12" t="s">
        <v>6</v>
      </c>
      <c r="C12" s="12"/>
      <c r="D12" s="12"/>
      <c r="E12" s="12"/>
      <c r="F12" s="15" t="s">
        <v>17</v>
      </c>
      <c r="G12" s="12" t="s">
        <v>6</v>
      </c>
      <c r="H12" s="12"/>
      <c r="I12" s="12"/>
      <c r="J12" s="12"/>
      <c r="K12" s="15" t="s">
        <v>17</v>
      </c>
    </row>
    <row r="13" spans="1:11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</row>
    <row r="14" spans="1:11" ht="12.75">
      <c r="A14" s="17" t="s">
        <v>53</v>
      </c>
      <c r="B14" s="17">
        <v>7200222019</v>
      </c>
      <c r="C14" s="17">
        <v>1897</v>
      </c>
      <c r="D14" s="17">
        <v>2242</v>
      </c>
      <c r="E14" s="18">
        <v>30</v>
      </c>
      <c r="F14">
        <f aca="true" t="shared" si="0" ref="F14:F19">(D14-C14)*E14</f>
        <v>10350</v>
      </c>
      <c r="G14" s="17">
        <v>7200222019</v>
      </c>
      <c r="H14" s="17">
        <v>2242</v>
      </c>
      <c r="I14" s="17">
        <v>2531</v>
      </c>
      <c r="J14" s="18">
        <v>30</v>
      </c>
      <c r="K14">
        <f aca="true" t="shared" si="1" ref="K14:K19">(I14-H14)*J14</f>
        <v>8670</v>
      </c>
    </row>
    <row r="15" spans="1:11" ht="12.75">
      <c r="A15" s="17" t="s">
        <v>53</v>
      </c>
      <c r="B15" s="17">
        <v>7200218847</v>
      </c>
      <c r="C15" s="17">
        <v>11165</v>
      </c>
      <c r="D15" s="17">
        <v>13374</v>
      </c>
      <c r="E15" s="18">
        <v>1</v>
      </c>
      <c r="F15">
        <f t="shared" si="0"/>
        <v>2209</v>
      </c>
      <c r="G15" s="17">
        <v>7200218847</v>
      </c>
      <c r="H15" s="17">
        <v>13374</v>
      </c>
      <c r="I15" s="17">
        <v>15251</v>
      </c>
      <c r="J15" s="18">
        <v>1</v>
      </c>
      <c r="K15">
        <f t="shared" si="1"/>
        <v>1877</v>
      </c>
    </row>
    <row r="16" spans="1:11" ht="12.75">
      <c r="A16" s="17" t="s">
        <v>54</v>
      </c>
      <c r="B16" s="17">
        <v>7200122200</v>
      </c>
      <c r="C16" s="17">
        <v>4510</v>
      </c>
      <c r="D16" s="17">
        <v>4969</v>
      </c>
      <c r="E16" s="18">
        <v>40</v>
      </c>
      <c r="F16">
        <f t="shared" si="0"/>
        <v>18360</v>
      </c>
      <c r="G16" s="17">
        <v>7200122200</v>
      </c>
      <c r="H16" s="17">
        <v>4969</v>
      </c>
      <c r="I16" s="17">
        <v>5379</v>
      </c>
      <c r="J16" s="18">
        <v>40</v>
      </c>
      <c r="K16">
        <f t="shared" si="1"/>
        <v>16400</v>
      </c>
    </row>
    <row r="17" spans="1:11" ht="12.75">
      <c r="A17" s="17" t="s">
        <v>54</v>
      </c>
      <c r="B17" s="18">
        <v>7200122218</v>
      </c>
      <c r="C17" s="18">
        <v>178</v>
      </c>
      <c r="D17" s="18">
        <v>195</v>
      </c>
      <c r="E17" s="18">
        <v>50</v>
      </c>
      <c r="F17">
        <f t="shared" si="0"/>
        <v>850</v>
      </c>
      <c r="G17" s="18">
        <v>7200122218</v>
      </c>
      <c r="H17" s="18">
        <v>195</v>
      </c>
      <c r="I17" s="18">
        <v>209</v>
      </c>
      <c r="J17" s="18">
        <v>50</v>
      </c>
      <c r="K17">
        <f t="shared" si="1"/>
        <v>700</v>
      </c>
    </row>
    <row r="18" spans="1:11" ht="12.75">
      <c r="A18" s="17" t="s">
        <v>55</v>
      </c>
      <c r="B18" s="18">
        <v>7200221232</v>
      </c>
      <c r="C18" s="18">
        <v>2616</v>
      </c>
      <c r="D18" s="18">
        <v>3124</v>
      </c>
      <c r="E18" s="18">
        <v>30</v>
      </c>
      <c r="F18">
        <f t="shared" si="0"/>
        <v>15240</v>
      </c>
      <c r="G18" s="18">
        <v>7200221232</v>
      </c>
      <c r="H18" s="18">
        <v>3124</v>
      </c>
      <c r="I18" s="18">
        <v>3547</v>
      </c>
      <c r="J18" s="18">
        <v>30</v>
      </c>
      <c r="K18">
        <f t="shared" si="1"/>
        <v>12690</v>
      </c>
    </row>
    <row r="19" spans="1:11" ht="12.75">
      <c r="A19" s="17" t="s">
        <v>55</v>
      </c>
      <c r="B19" s="18">
        <v>7200218891</v>
      </c>
      <c r="C19" s="18">
        <v>4547</v>
      </c>
      <c r="D19" s="18">
        <v>5089</v>
      </c>
      <c r="E19" s="18">
        <v>1</v>
      </c>
      <c r="F19">
        <f t="shared" si="0"/>
        <v>542</v>
      </c>
      <c r="G19" s="18">
        <v>7200218891</v>
      </c>
      <c r="H19" s="18">
        <v>5089</v>
      </c>
      <c r="I19" s="18">
        <v>5650</v>
      </c>
      <c r="J19" s="18">
        <v>1</v>
      </c>
      <c r="K19">
        <f t="shared" si="1"/>
        <v>561</v>
      </c>
    </row>
    <row r="20" spans="1:11" ht="12.75">
      <c r="A20" s="17" t="s">
        <v>56</v>
      </c>
      <c r="B20" s="18">
        <v>7200201892</v>
      </c>
      <c r="C20" s="18">
        <v>3011</v>
      </c>
      <c r="D20" s="18">
        <v>3589</v>
      </c>
      <c r="E20" s="18">
        <v>40</v>
      </c>
      <c r="F20">
        <f>(D20-C20)*E20</f>
        <v>23120</v>
      </c>
      <c r="G20" s="18">
        <v>7200201892</v>
      </c>
      <c r="H20" s="18">
        <v>3589</v>
      </c>
      <c r="I20" s="18">
        <v>4094</v>
      </c>
      <c r="J20" s="18">
        <v>40</v>
      </c>
      <c r="K20">
        <f>(I20-H20)*J20</f>
        <v>20200</v>
      </c>
    </row>
    <row r="21" spans="1:11" ht="12.75">
      <c r="A21" s="17" t="s">
        <v>56</v>
      </c>
      <c r="B21" s="18">
        <v>7200218842</v>
      </c>
      <c r="C21" s="18">
        <v>9087</v>
      </c>
      <c r="D21" s="18">
        <v>11447</v>
      </c>
      <c r="E21" s="18">
        <v>1</v>
      </c>
      <c r="F21">
        <f aca="true" t="shared" si="2" ref="F21:F28">(D21-C21)*E21</f>
        <v>2360</v>
      </c>
      <c r="G21" s="18">
        <v>7200218842</v>
      </c>
      <c r="H21" s="18">
        <v>11447</v>
      </c>
      <c r="I21" s="18">
        <v>12886</v>
      </c>
      <c r="J21" s="18">
        <v>1</v>
      </c>
      <c r="K21">
        <f aca="true" t="shared" si="3" ref="K21:K28">(I21-H21)*J21</f>
        <v>1439</v>
      </c>
    </row>
    <row r="22" spans="1:11" ht="12.75">
      <c r="A22" s="17" t="s">
        <v>56</v>
      </c>
      <c r="B22" s="18">
        <v>7200201926</v>
      </c>
      <c r="C22" s="18">
        <v>1035</v>
      </c>
      <c r="D22" s="18">
        <v>1245</v>
      </c>
      <c r="E22" s="18">
        <v>20</v>
      </c>
      <c r="F22">
        <f t="shared" si="2"/>
        <v>4200</v>
      </c>
      <c r="G22" s="18">
        <v>7200201926</v>
      </c>
      <c r="H22" s="18">
        <v>1245</v>
      </c>
      <c r="I22" s="18">
        <v>1425</v>
      </c>
      <c r="J22" s="18">
        <v>20</v>
      </c>
      <c r="K22">
        <f t="shared" si="3"/>
        <v>3600</v>
      </c>
    </row>
    <row r="23" spans="1:11" ht="12.75">
      <c r="A23" s="17" t="s">
        <v>57</v>
      </c>
      <c r="B23" s="18">
        <v>7200201916</v>
      </c>
      <c r="C23" s="18">
        <v>1676</v>
      </c>
      <c r="D23" s="18">
        <v>2005</v>
      </c>
      <c r="E23" s="18">
        <v>30</v>
      </c>
      <c r="F23">
        <f t="shared" si="2"/>
        <v>9870</v>
      </c>
      <c r="G23" s="18">
        <v>7200201916</v>
      </c>
      <c r="H23" s="18">
        <v>2005</v>
      </c>
      <c r="I23" s="18">
        <v>2277</v>
      </c>
      <c r="J23" s="18">
        <v>30</v>
      </c>
      <c r="K23">
        <f t="shared" si="3"/>
        <v>8160</v>
      </c>
    </row>
    <row r="24" spans="1:11" ht="12.75">
      <c r="A24" s="17" t="s">
        <v>57</v>
      </c>
      <c r="B24" s="18">
        <v>7200218927</v>
      </c>
      <c r="C24" s="18">
        <v>1915</v>
      </c>
      <c r="D24" s="18">
        <v>2745</v>
      </c>
      <c r="E24" s="18">
        <v>1</v>
      </c>
      <c r="F24">
        <f t="shared" si="2"/>
        <v>830</v>
      </c>
      <c r="G24" s="18">
        <v>7200218927</v>
      </c>
      <c r="H24" s="18">
        <v>2745</v>
      </c>
      <c r="I24" s="18">
        <v>3568</v>
      </c>
      <c r="J24" s="18">
        <v>1</v>
      </c>
      <c r="K24">
        <f t="shared" si="3"/>
        <v>823</v>
      </c>
    </row>
    <row r="25" spans="1:11" ht="12.75">
      <c r="A25" s="17" t="s">
        <v>57</v>
      </c>
      <c r="B25" s="18">
        <v>7200201935</v>
      </c>
      <c r="C25" s="18">
        <v>304</v>
      </c>
      <c r="D25" s="18">
        <v>353</v>
      </c>
      <c r="E25" s="18">
        <v>20</v>
      </c>
      <c r="F25">
        <f t="shared" si="2"/>
        <v>980</v>
      </c>
      <c r="G25" s="18">
        <v>7200201935</v>
      </c>
      <c r="H25" s="18">
        <v>353</v>
      </c>
      <c r="I25" s="18">
        <v>396</v>
      </c>
      <c r="J25" s="18">
        <v>20</v>
      </c>
      <c r="K25">
        <f t="shared" si="3"/>
        <v>860</v>
      </c>
    </row>
    <row r="26" spans="1:11" ht="12.75">
      <c r="A26" s="17" t="s">
        <v>58</v>
      </c>
      <c r="B26" s="18">
        <v>7200201900</v>
      </c>
      <c r="C26" s="18">
        <v>2767</v>
      </c>
      <c r="D26" s="18">
        <v>3322</v>
      </c>
      <c r="E26" s="18">
        <v>40</v>
      </c>
      <c r="F26">
        <f t="shared" si="2"/>
        <v>22200</v>
      </c>
      <c r="G26" s="18">
        <v>7200201900</v>
      </c>
      <c r="H26" s="18">
        <v>3322</v>
      </c>
      <c r="I26" s="18">
        <v>3797</v>
      </c>
      <c r="J26" s="18">
        <v>40</v>
      </c>
      <c r="K26">
        <f t="shared" si="3"/>
        <v>19000</v>
      </c>
    </row>
    <row r="27" spans="1:11" ht="12.75">
      <c r="A27" s="17" t="s">
        <v>58</v>
      </c>
      <c r="B27" s="18">
        <v>7200201886</v>
      </c>
      <c r="C27" s="18">
        <v>648</v>
      </c>
      <c r="D27" s="18">
        <v>767</v>
      </c>
      <c r="E27" s="18">
        <v>20</v>
      </c>
      <c r="F27">
        <f t="shared" si="2"/>
        <v>2380</v>
      </c>
      <c r="G27" s="18">
        <v>7200201886</v>
      </c>
      <c r="H27" s="18">
        <v>767</v>
      </c>
      <c r="I27" s="18">
        <v>878</v>
      </c>
      <c r="J27" s="18">
        <v>20</v>
      </c>
      <c r="K27">
        <f t="shared" si="3"/>
        <v>2220</v>
      </c>
    </row>
    <row r="28" spans="1:11" ht="12.75">
      <c r="A28" s="17" t="s">
        <v>58</v>
      </c>
      <c r="B28" s="18">
        <v>7200201893</v>
      </c>
      <c r="C28" s="18">
        <v>2984</v>
      </c>
      <c r="D28" s="18">
        <v>3566</v>
      </c>
      <c r="E28" s="18">
        <v>20</v>
      </c>
      <c r="F28">
        <f t="shared" si="2"/>
        <v>11640</v>
      </c>
      <c r="G28" s="18">
        <v>7200201893</v>
      </c>
      <c r="H28" s="18">
        <v>3566</v>
      </c>
      <c r="I28" s="18">
        <v>4018</v>
      </c>
      <c r="J28" s="18">
        <v>20</v>
      </c>
      <c r="K28">
        <f t="shared" si="3"/>
        <v>9040</v>
      </c>
    </row>
    <row r="29" spans="1:11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125131</v>
      </c>
      <c r="G29" s="16"/>
      <c r="H29" s="16"/>
      <c r="I29" s="16"/>
      <c r="J29" s="16"/>
      <c r="K29" s="16">
        <f>K14+K15+K16+K17+K18+K19+K20+K21+K22+K23+K24+K25+K26+K27+K28</f>
        <v>106240</v>
      </c>
    </row>
    <row r="32" ht="12.75">
      <c r="A32" s="20" t="s">
        <v>22</v>
      </c>
    </row>
    <row r="33" spans="1:11" ht="12.75">
      <c r="A33" s="41" t="s">
        <v>23</v>
      </c>
      <c r="B33" s="42"/>
      <c r="C33" s="42"/>
      <c r="D33" s="42"/>
      <c r="E33" s="42"/>
      <c r="F33" s="42"/>
      <c r="G33" s="42"/>
      <c r="H33" s="42"/>
      <c r="I33" s="42"/>
      <c r="J33" s="42"/>
      <c r="K33" s="43"/>
    </row>
    <row r="34" spans="1:11" ht="12.75">
      <c r="A34" s="66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ht="15.75">
      <c r="A35" s="13"/>
      <c r="B35" s="29"/>
      <c r="C35" s="30"/>
      <c r="D35" s="30" t="s">
        <v>62</v>
      </c>
      <c r="E35" s="30"/>
      <c r="F35" s="31"/>
      <c r="G35" s="29"/>
      <c r="H35" s="30"/>
      <c r="I35" s="30" t="s">
        <v>63</v>
      </c>
      <c r="J35" s="30"/>
      <c r="K35" s="31"/>
    </row>
    <row r="36" spans="1:11" ht="12.75">
      <c r="A36" s="13" t="s">
        <v>24</v>
      </c>
      <c r="B36" s="6"/>
      <c r="C36" s="2"/>
      <c r="D36" s="7"/>
      <c r="E36" s="22" t="s">
        <v>27</v>
      </c>
      <c r="F36" s="14" t="s">
        <v>14</v>
      </c>
      <c r="G36" s="6"/>
      <c r="H36" s="2"/>
      <c r="I36" s="7"/>
      <c r="J36" s="22" t="s">
        <v>27</v>
      </c>
      <c r="K36" s="14" t="s">
        <v>14</v>
      </c>
    </row>
    <row r="37" spans="1:11" ht="12.75">
      <c r="A37" s="21"/>
      <c r="B37" s="58" t="s">
        <v>25</v>
      </c>
      <c r="C37" s="59"/>
      <c r="D37" s="60"/>
      <c r="E37" s="22" t="s">
        <v>28</v>
      </c>
      <c r="F37" s="10" t="s">
        <v>30</v>
      </c>
      <c r="G37" s="58" t="s">
        <v>25</v>
      </c>
      <c r="H37" s="59"/>
      <c r="I37" s="60"/>
      <c r="J37" s="22" t="s">
        <v>28</v>
      </c>
      <c r="K37" s="10" t="s">
        <v>30</v>
      </c>
    </row>
    <row r="38" spans="1:11" ht="12.75">
      <c r="A38" s="21"/>
      <c r="B38" s="61" t="s">
        <v>26</v>
      </c>
      <c r="C38" s="62"/>
      <c r="D38" s="63"/>
      <c r="E38" s="23" t="s">
        <v>29</v>
      </c>
      <c r="F38" s="10" t="s">
        <v>16</v>
      </c>
      <c r="G38" s="61" t="s">
        <v>26</v>
      </c>
      <c r="H38" s="62"/>
      <c r="I38" s="63"/>
      <c r="J38" s="23" t="s">
        <v>29</v>
      </c>
      <c r="K38" s="10" t="s">
        <v>16</v>
      </c>
    </row>
    <row r="39" spans="1:11" ht="12.75">
      <c r="A39" s="3"/>
      <c r="B39" s="3"/>
      <c r="C39" s="4"/>
      <c r="D39" s="5"/>
      <c r="E39" s="8" t="s">
        <v>15</v>
      </c>
      <c r="F39" s="15" t="s">
        <v>17</v>
      </c>
      <c r="G39" s="3"/>
      <c r="H39" s="4"/>
      <c r="I39" s="5"/>
      <c r="J39" s="8" t="s">
        <v>15</v>
      </c>
      <c r="K39" s="15" t="s">
        <v>17</v>
      </c>
    </row>
    <row r="40" spans="1:11" s="25" customFormat="1" ht="11.25">
      <c r="A40" s="26">
        <v>1</v>
      </c>
      <c r="B40" s="55">
        <v>2</v>
      </c>
      <c r="C40" s="56"/>
      <c r="D40" s="57"/>
      <c r="E40" s="26">
        <v>3</v>
      </c>
      <c r="F40" s="26">
        <v>4</v>
      </c>
      <c r="G40" s="55">
        <v>2</v>
      </c>
      <c r="H40" s="56"/>
      <c r="I40" s="57"/>
      <c r="J40" s="26">
        <v>3</v>
      </c>
      <c r="K40" s="26">
        <v>4</v>
      </c>
    </row>
    <row r="41" spans="1:11" ht="12.75">
      <c r="A41">
        <v>1</v>
      </c>
      <c r="B41" t="s">
        <v>52</v>
      </c>
      <c r="E41" s="28" t="s">
        <v>41</v>
      </c>
      <c r="F41">
        <v>1832</v>
      </c>
      <c r="G41" t="s">
        <v>52</v>
      </c>
      <c r="J41" s="28" t="s">
        <v>41</v>
      </c>
      <c r="K41">
        <v>1107</v>
      </c>
    </row>
    <row r="42" spans="1:11" ht="12.75">
      <c r="A42">
        <v>2</v>
      </c>
      <c r="B42" t="s">
        <v>42</v>
      </c>
      <c r="E42" s="28" t="s">
        <v>43</v>
      </c>
      <c r="F42">
        <v>6231</v>
      </c>
      <c r="G42" t="s">
        <v>42</v>
      </c>
      <c r="J42" s="28" t="s">
        <v>43</v>
      </c>
      <c r="K42">
        <v>4327</v>
      </c>
    </row>
    <row r="43" spans="1:11" ht="12.75">
      <c r="A43">
        <v>3</v>
      </c>
      <c r="B43" t="s">
        <v>44</v>
      </c>
      <c r="E43" s="28" t="s">
        <v>45</v>
      </c>
      <c r="F43">
        <v>499</v>
      </c>
      <c r="G43" t="s">
        <v>44</v>
      </c>
      <c r="J43" s="28" t="s">
        <v>45</v>
      </c>
      <c r="K43">
        <v>575</v>
      </c>
    </row>
    <row r="44" spans="1:11" ht="12.75">
      <c r="A44">
        <v>4</v>
      </c>
      <c r="B44" t="s">
        <v>46</v>
      </c>
      <c r="E44" s="28" t="s">
        <v>47</v>
      </c>
      <c r="F44">
        <v>3441</v>
      </c>
      <c r="G44" t="s">
        <v>46</v>
      </c>
      <c r="J44" s="28" t="s">
        <v>47</v>
      </c>
      <c r="K44">
        <v>3843</v>
      </c>
    </row>
    <row r="45" spans="1:11" ht="12.75">
      <c r="A45">
        <v>5</v>
      </c>
      <c r="B45" t="s">
        <v>51</v>
      </c>
      <c r="E45" s="28" t="s">
        <v>48</v>
      </c>
      <c r="F45">
        <v>73</v>
      </c>
      <c r="G45" t="s">
        <v>51</v>
      </c>
      <c r="J45" s="28" t="s">
        <v>48</v>
      </c>
      <c r="K45">
        <v>73</v>
      </c>
    </row>
    <row r="46" spans="1:11" ht="12.75">
      <c r="A46">
        <v>6</v>
      </c>
      <c r="B46" t="s">
        <v>49</v>
      </c>
      <c r="E46" s="28" t="s">
        <v>50</v>
      </c>
      <c r="F46">
        <v>18.6</v>
      </c>
      <c r="G46" t="s">
        <v>49</v>
      </c>
      <c r="J46" s="28" t="s">
        <v>50</v>
      </c>
      <c r="K46">
        <v>18.6</v>
      </c>
    </row>
    <row r="47" spans="1:11" ht="12.75">
      <c r="A47">
        <v>7</v>
      </c>
      <c r="B47" t="s">
        <v>59</v>
      </c>
      <c r="E47" s="28" t="s">
        <v>60</v>
      </c>
      <c r="F47">
        <v>20</v>
      </c>
      <c r="G47" t="s">
        <v>59</v>
      </c>
      <c r="J47" s="28" t="s">
        <v>60</v>
      </c>
      <c r="K47">
        <v>150</v>
      </c>
    </row>
    <row r="48" spans="1:11" ht="12.75">
      <c r="A48">
        <v>8</v>
      </c>
      <c r="B48" t="s">
        <v>61</v>
      </c>
      <c r="E48" s="28" t="s">
        <v>60</v>
      </c>
      <c r="F48">
        <v>234</v>
      </c>
      <c r="G48" t="s">
        <v>61</v>
      </c>
      <c r="J48" s="28" t="s">
        <v>60</v>
      </c>
      <c r="K48">
        <v>247</v>
      </c>
    </row>
    <row r="49" spans="5:11" ht="12.75">
      <c r="E49" s="28"/>
      <c r="G49" t="s">
        <v>64</v>
      </c>
      <c r="J49" s="28" t="s">
        <v>48</v>
      </c>
      <c r="K49">
        <v>72</v>
      </c>
    </row>
    <row r="50" spans="1:11" ht="12.75">
      <c r="A50" s="16" t="s">
        <v>18</v>
      </c>
      <c r="B50" s="16"/>
      <c r="C50" s="16"/>
      <c r="D50" s="16"/>
      <c r="E50" s="20"/>
      <c r="F50" s="16">
        <f>F41+F42+F43+F44+F45+F46+F47+F48</f>
        <v>12348.6</v>
      </c>
      <c r="G50" s="16"/>
      <c r="H50" s="16"/>
      <c r="I50" s="16"/>
      <c r="J50" s="20"/>
      <c r="K50" s="16">
        <f>K41+K42+K43+K44+K45+K46+K47+K48+K49</f>
        <v>10412.6</v>
      </c>
    </row>
    <row r="51" spans="1:11" ht="12.75">
      <c r="A51" s="16"/>
      <c r="B51" s="16"/>
      <c r="C51" s="16"/>
      <c r="D51" s="16"/>
      <c r="E51" s="20"/>
      <c r="F51" s="16"/>
      <c r="G51" s="16"/>
      <c r="H51" s="16"/>
      <c r="I51" s="16"/>
      <c r="J51" s="20"/>
      <c r="K51" s="16"/>
    </row>
    <row r="52" spans="5:10" ht="12.75">
      <c r="E52" s="19"/>
      <c r="J52" s="19"/>
    </row>
    <row r="53" spans="1:10" ht="12.75">
      <c r="A53" s="20" t="s">
        <v>31</v>
      </c>
      <c r="E53" s="19"/>
      <c r="J53" s="19"/>
    </row>
    <row r="54" spans="1:11" ht="12.75">
      <c r="A54" s="44" t="s">
        <v>32</v>
      </c>
      <c r="B54" s="45"/>
      <c r="C54" s="45"/>
      <c r="D54" s="45"/>
      <c r="E54" s="45"/>
      <c r="F54" s="45"/>
      <c r="G54" s="45"/>
      <c r="H54" s="45"/>
      <c r="I54" s="45"/>
      <c r="J54" s="45"/>
      <c r="K54" s="46"/>
    </row>
    <row r="55" spans="1:11" ht="15.75">
      <c r="A55" s="13"/>
      <c r="B55" s="29"/>
      <c r="C55" s="30"/>
      <c r="D55" s="30" t="s">
        <v>62</v>
      </c>
      <c r="E55" s="30"/>
      <c r="F55" s="31"/>
      <c r="G55" s="29"/>
      <c r="H55" s="30"/>
      <c r="I55" s="30" t="s">
        <v>63</v>
      </c>
      <c r="J55" s="30"/>
      <c r="K55" s="31"/>
    </row>
    <row r="56" spans="1:11" ht="12.75">
      <c r="A56" s="13" t="s">
        <v>24</v>
      </c>
      <c r="B56" s="6"/>
      <c r="C56" s="2"/>
      <c r="D56" s="7"/>
      <c r="E56" s="22" t="s">
        <v>34</v>
      </c>
      <c r="F56" s="14" t="s">
        <v>14</v>
      </c>
      <c r="G56" s="6"/>
      <c r="H56" s="2"/>
      <c r="I56" s="7"/>
      <c r="J56" s="22" t="s">
        <v>34</v>
      </c>
      <c r="K56" s="14" t="s">
        <v>14</v>
      </c>
    </row>
    <row r="57" spans="1:11" ht="12.75">
      <c r="A57" s="21"/>
      <c r="B57" s="58" t="s">
        <v>33</v>
      </c>
      <c r="C57" s="59"/>
      <c r="D57" s="60"/>
      <c r="E57" s="22" t="s">
        <v>35</v>
      </c>
      <c r="F57" s="10" t="s">
        <v>30</v>
      </c>
      <c r="G57" s="58" t="s">
        <v>33</v>
      </c>
      <c r="H57" s="59"/>
      <c r="I57" s="60"/>
      <c r="J57" s="22" t="s">
        <v>35</v>
      </c>
      <c r="K57" s="10" t="s">
        <v>30</v>
      </c>
    </row>
    <row r="58" spans="1:11" ht="12.75">
      <c r="A58" s="21"/>
      <c r="B58" s="61"/>
      <c r="C58" s="62"/>
      <c r="D58" s="63"/>
      <c r="E58" s="23" t="s">
        <v>36</v>
      </c>
      <c r="F58" s="10" t="s">
        <v>16</v>
      </c>
      <c r="G58" s="61"/>
      <c r="H58" s="62"/>
      <c r="I58" s="63"/>
      <c r="J58" s="23" t="s">
        <v>36</v>
      </c>
      <c r="K58" s="10" t="s">
        <v>16</v>
      </c>
    </row>
    <row r="59" spans="1:11" ht="12.75">
      <c r="A59" s="3"/>
      <c r="B59" s="3"/>
      <c r="C59" s="4"/>
      <c r="D59" s="5"/>
      <c r="E59" s="8" t="s">
        <v>37</v>
      </c>
      <c r="F59" s="15" t="s">
        <v>17</v>
      </c>
      <c r="G59" s="3"/>
      <c r="H59" s="4"/>
      <c r="I59" s="5"/>
      <c r="J59" s="8" t="s">
        <v>37</v>
      </c>
      <c r="K59" s="15" t="s">
        <v>17</v>
      </c>
    </row>
    <row r="60" spans="1:11" s="25" customFormat="1" ht="11.25">
      <c r="A60" s="26">
        <v>1</v>
      </c>
      <c r="B60" s="55">
        <v>2</v>
      </c>
      <c r="C60" s="56"/>
      <c r="D60" s="57"/>
      <c r="E60" s="26">
        <v>3</v>
      </c>
      <c r="F60" s="26">
        <v>4</v>
      </c>
      <c r="G60" s="55">
        <v>2</v>
      </c>
      <c r="H60" s="56"/>
      <c r="I60" s="57"/>
      <c r="J60" s="26">
        <v>3</v>
      </c>
      <c r="K60" s="26">
        <v>4</v>
      </c>
    </row>
    <row r="61" spans="1:11" ht="12.75">
      <c r="A61">
        <v>1</v>
      </c>
      <c r="E61" s="24">
        <v>0</v>
      </c>
      <c r="F61">
        <v>0</v>
      </c>
      <c r="G61" t="s">
        <v>67</v>
      </c>
      <c r="J61" s="24" t="s">
        <v>66</v>
      </c>
      <c r="K61">
        <v>76</v>
      </c>
    </row>
    <row r="62" spans="1:11" ht="12.75">
      <c r="A62">
        <v>2</v>
      </c>
      <c r="E62" s="24">
        <v>0</v>
      </c>
      <c r="F62">
        <v>0</v>
      </c>
      <c r="J62" s="24">
        <v>0</v>
      </c>
      <c r="K62">
        <v>0</v>
      </c>
    </row>
    <row r="63" spans="1:11" ht="12.75">
      <c r="A63">
        <v>3</v>
      </c>
      <c r="E63" s="24">
        <v>0</v>
      </c>
      <c r="F63">
        <v>0</v>
      </c>
      <c r="J63" s="24">
        <v>0</v>
      </c>
      <c r="K63">
        <v>0</v>
      </c>
    </row>
    <row r="64" spans="1:11" ht="12.75">
      <c r="A64" s="16" t="s">
        <v>18</v>
      </c>
      <c r="B64" s="16"/>
      <c r="C64" s="16"/>
      <c r="D64" s="16"/>
      <c r="E64" s="16"/>
      <c r="F64" s="16">
        <f>F61+F62+F63</f>
        <v>0</v>
      </c>
      <c r="G64" s="16"/>
      <c r="H64" s="16"/>
      <c r="I64" s="16"/>
      <c r="J64" s="16"/>
      <c r="K64" s="16">
        <f>K61+K62+K63</f>
        <v>76</v>
      </c>
    </row>
    <row r="66" spans="1:11" ht="15">
      <c r="A66" s="27"/>
      <c r="B66" s="27" t="s">
        <v>38</v>
      </c>
      <c r="C66" s="27"/>
      <c r="D66" s="27"/>
      <c r="E66" s="27"/>
      <c r="F66" s="33">
        <f>F29-F50-F64</f>
        <v>112782.4</v>
      </c>
      <c r="G66" s="27" t="s">
        <v>38</v>
      </c>
      <c r="H66" s="27"/>
      <c r="I66" s="27"/>
      <c r="J66" s="27"/>
      <c r="K66" s="33">
        <f>K29-K50-K64</f>
        <v>95751.4</v>
      </c>
    </row>
    <row r="67" spans="1:11" ht="12.75">
      <c r="A67" s="27"/>
      <c r="B67" s="27" t="s">
        <v>39</v>
      </c>
      <c r="C67" s="27"/>
      <c r="D67" s="27"/>
      <c r="E67" s="27"/>
      <c r="F67" s="27"/>
      <c r="G67" s="27" t="s">
        <v>39</v>
      </c>
      <c r="H67" s="27"/>
      <c r="I67" s="27"/>
      <c r="J67" s="27"/>
      <c r="K67" s="27"/>
    </row>
    <row r="71" ht="12.75">
      <c r="B71" s="20" t="s">
        <v>68</v>
      </c>
    </row>
    <row r="72" ht="12.75">
      <c r="C72" t="s">
        <v>88</v>
      </c>
    </row>
    <row r="73" spans="2:10" ht="15.75">
      <c r="B73" s="4"/>
      <c r="C73" s="4"/>
      <c r="D73" s="4"/>
      <c r="E73" s="30" t="s">
        <v>62</v>
      </c>
      <c r="F73" s="4"/>
      <c r="G73" s="4"/>
      <c r="H73" s="4"/>
      <c r="I73" s="4"/>
      <c r="J73" s="30" t="s">
        <v>63</v>
      </c>
    </row>
    <row r="74" spans="2:13" ht="12.75">
      <c r="B74" s="34"/>
      <c r="C74" t="s">
        <v>71</v>
      </c>
      <c r="D74" s="34"/>
      <c r="E74" t="s">
        <v>74</v>
      </c>
      <c r="F74" s="34"/>
      <c r="G74" s="9"/>
      <c r="H74" s="34"/>
      <c r="I74" t="s">
        <v>71</v>
      </c>
      <c r="J74" s="34"/>
      <c r="K74" t="s">
        <v>74</v>
      </c>
      <c r="L74" s="34"/>
      <c r="M74" s="9"/>
    </row>
    <row r="75" spans="2:13" ht="12.75">
      <c r="B75" s="35"/>
      <c r="C75" t="s">
        <v>72</v>
      </c>
      <c r="D75" s="35"/>
      <c r="E75" t="s">
        <v>75</v>
      </c>
      <c r="F75" s="35"/>
      <c r="G75" s="11" t="s">
        <v>12</v>
      </c>
      <c r="H75" s="35"/>
      <c r="I75" t="s">
        <v>72</v>
      </c>
      <c r="J75" s="35"/>
      <c r="K75" t="s">
        <v>75</v>
      </c>
      <c r="L75" s="35"/>
      <c r="M75" s="11" t="s">
        <v>12</v>
      </c>
    </row>
    <row r="76" spans="2:13" ht="12.75">
      <c r="B76" s="35" t="s">
        <v>69</v>
      </c>
      <c r="C76" t="s">
        <v>73</v>
      </c>
      <c r="D76" s="35"/>
      <c r="E76" t="s">
        <v>76</v>
      </c>
      <c r="F76" s="35"/>
      <c r="G76" s="39" t="s">
        <v>87</v>
      </c>
      <c r="H76" s="34" t="s">
        <v>69</v>
      </c>
      <c r="I76" t="s">
        <v>73</v>
      </c>
      <c r="J76" s="35"/>
      <c r="K76" t="s">
        <v>76</v>
      </c>
      <c r="L76" s="35"/>
      <c r="M76" s="39" t="s">
        <v>87</v>
      </c>
    </row>
    <row r="77" spans="2:13" ht="12.75">
      <c r="B77" s="35" t="s">
        <v>15</v>
      </c>
      <c r="C77" s="4"/>
      <c r="D77" s="5"/>
      <c r="E77" s="4" t="s">
        <v>77</v>
      </c>
      <c r="F77" s="5"/>
      <c r="G77" s="12"/>
      <c r="H77" s="35" t="s">
        <v>15</v>
      </c>
      <c r="I77" s="4"/>
      <c r="J77" s="5"/>
      <c r="K77" s="4" t="s">
        <v>77</v>
      </c>
      <c r="L77" s="5"/>
      <c r="M77" s="12"/>
    </row>
    <row r="78" spans="2:13" ht="12.75">
      <c r="B78" s="35" t="s">
        <v>16</v>
      </c>
      <c r="C78" s="36" t="s">
        <v>78</v>
      </c>
      <c r="D78" s="35" t="s">
        <v>82</v>
      </c>
      <c r="E78" s="38" t="s">
        <v>78</v>
      </c>
      <c r="F78" s="9"/>
      <c r="G78" s="11"/>
      <c r="H78" s="35" t="s">
        <v>16</v>
      </c>
      <c r="I78" s="36" t="s">
        <v>78</v>
      </c>
      <c r="J78" s="35" t="s">
        <v>82</v>
      </c>
      <c r="K78" s="38" t="s">
        <v>78</v>
      </c>
      <c r="L78" s="9"/>
      <c r="M78" s="11"/>
    </row>
    <row r="79" spans="2:13" ht="12.75">
      <c r="B79" s="35" t="s">
        <v>70</v>
      </c>
      <c r="C79" s="37" t="s">
        <v>79</v>
      </c>
      <c r="D79" s="35" t="s">
        <v>79</v>
      </c>
      <c r="E79" s="39" t="s">
        <v>84</v>
      </c>
      <c r="F79" s="39" t="s">
        <v>85</v>
      </c>
      <c r="G79" s="11"/>
      <c r="H79" s="35" t="s">
        <v>70</v>
      </c>
      <c r="I79" s="37" t="s">
        <v>79</v>
      </c>
      <c r="J79" s="35" t="s">
        <v>79</v>
      </c>
      <c r="K79" s="39" t="s">
        <v>84</v>
      </c>
      <c r="L79" s="39" t="s">
        <v>85</v>
      </c>
      <c r="M79" s="11"/>
    </row>
    <row r="80" spans="2:13" ht="12.75">
      <c r="B80" s="35"/>
      <c r="C80" s="37" t="s">
        <v>73</v>
      </c>
      <c r="D80" s="35" t="s">
        <v>81</v>
      </c>
      <c r="E80" s="39" t="s">
        <v>80</v>
      </c>
      <c r="F80" s="39" t="s">
        <v>86</v>
      </c>
      <c r="G80" s="11"/>
      <c r="H80" s="35"/>
      <c r="I80" s="37" t="s">
        <v>73</v>
      </c>
      <c r="J80" s="35" t="s">
        <v>81</v>
      </c>
      <c r="K80" s="39" t="s">
        <v>80</v>
      </c>
      <c r="L80" s="39" t="s">
        <v>86</v>
      </c>
      <c r="M80" s="11"/>
    </row>
    <row r="81" spans="2:13" ht="12.75">
      <c r="B81" s="5"/>
      <c r="C81" s="40" t="s">
        <v>80</v>
      </c>
      <c r="D81" s="5" t="s">
        <v>83</v>
      </c>
      <c r="E81" s="12"/>
      <c r="F81" s="12"/>
      <c r="G81" s="12"/>
      <c r="H81" s="5"/>
      <c r="I81" s="40" t="s">
        <v>80</v>
      </c>
      <c r="J81" s="5" t="s">
        <v>83</v>
      </c>
      <c r="K81" s="12"/>
      <c r="L81" s="12"/>
      <c r="M81" s="12"/>
    </row>
    <row r="82" spans="2:13" ht="12.75">
      <c r="B82" s="32">
        <v>1</v>
      </c>
      <c r="C82" s="32">
        <v>2</v>
      </c>
      <c r="D82" s="32">
        <v>3</v>
      </c>
      <c r="E82" s="47">
        <v>4</v>
      </c>
      <c r="F82" s="48">
        <v>5</v>
      </c>
      <c r="G82" s="49">
        <v>6</v>
      </c>
      <c r="H82" s="32">
        <v>1</v>
      </c>
      <c r="I82" s="32">
        <v>2</v>
      </c>
      <c r="J82" s="32">
        <v>3</v>
      </c>
      <c r="K82" s="47">
        <v>4</v>
      </c>
      <c r="L82" s="48">
        <v>5</v>
      </c>
      <c r="M82" s="49">
        <v>6</v>
      </c>
    </row>
    <row r="83" spans="2:13" ht="12.75">
      <c r="B83" s="35">
        <v>112782</v>
      </c>
      <c r="C83" s="51">
        <v>80076.8837</v>
      </c>
      <c r="D83" s="51">
        <v>-8125.7336</v>
      </c>
      <c r="E83" s="52">
        <v>1514</v>
      </c>
      <c r="F83" s="53">
        <v>439</v>
      </c>
      <c r="G83" s="50">
        <f>B83/(C83+D83+E83+F83)-1</f>
        <v>0.5260577362353025</v>
      </c>
      <c r="H83" s="51">
        <v>95751</v>
      </c>
      <c r="I83" s="51">
        <v>79861.4839</v>
      </c>
      <c r="J83" s="51">
        <v>-5076.3171</v>
      </c>
      <c r="K83" s="52">
        <v>1590.4286</v>
      </c>
      <c r="L83" s="54">
        <v>354</v>
      </c>
      <c r="M83" s="50">
        <f>H83/(I83+J83+K83+L83)-1</f>
        <v>0.24790179722490757</v>
      </c>
    </row>
  </sheetData>
  <mergeCells count="20">
    <mergeCell ref="G58:I58"/>
    <mergeCell ref="G60:I60"/>
    <mergeCell ref="A6:K6"/>
    <mergeCell ref="A7:K7"/>
    <mergeCell ref="A33:K33"/>
    <mergeCell ref="A34:K34"/>
    <mergeCell ref="A54:K54"/>
    <mergeCell ref="G37:I37"/>
    <mergeCell ref="G38:I38"/>
    <mergeCell ref="G40:I40"/>
    <mergeCell ref="G57:I57"/>
    <mergeCell ref="A1:F1"/>
    <mergeCell ref="A2:F2"/>
    <mergeCell ref="A3:F3"/>
    <mergeCell ref="B37:D37"/>
    <mergeCell ref="B57:D57"/>
    <mergeCell ref="B58:D58"/>
    <mergeCell ref="B60:D60"/>
    <mergeCell ref="B38:D38"/>
    <mergeCell ref="B40:D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2010-04-07T10:58:52Z</cp:lastPrinted>
  <dcterms:created xsi:type="dcterms:W3CDTF">2006-03-27T11:50:10Z</dcterms:created>
  <dcterms:modified xsi:type="dcterms:W3CDTF">2010-04-07T13:22:27Z</dcterms:modified>
  <cp:category/>
  <cp:version/>
  <cp:contentType/>
  <cp:contentStatus/>
</cp:coreProperties>
</file>