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2122" sheetId="1" r:id="rId1"/>
  </sheets>
  <definedNames/>
  <calcPr fullCalcOnLoad="1"/>
</workbook>
</file>

<file path=xl/sharedStrings.xml><?xml version="1.0" encoding="utf-8"?>
<sst xmlns="http://schemas.openxmlformats.org/spreadsheetml/2006/main" count="131" uniqueCount="100">
  <si>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</si>
  <si>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</si>
  <si>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</si>
  <si>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</si>
  <si>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</si>
  <si>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</si>
  <si>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</si>
  <si>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</si>
  <si>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</si>
  <si>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</si>
  <si>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</si>
  <si>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</si>
  <si>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</si>
  <si>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</si>
  <si>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</si>
  <si>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</si>
  <si>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</si>
  <si>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</si>
  <si>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</si>
  <si>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21/22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</si>
  <si>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21/22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</si>
  <si>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</si>
  <si>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</si>
  <si>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</si>
  <si>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</si>
  <si>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</si>
  <si>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</si>
  <si>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</si>
  <si>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</si>
  <si>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</si>
  <si>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</si>
  <si>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</si>
  <si>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</si>
  <si>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</si>
  <si>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</si>
  <si>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</si>
  <si>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</si>
  <si>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</si>
  <si>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</si>
  <si>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</si>
  <si>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</si>
  <si>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</t>
    </r>
    <r>
      <rPr>
        <b/>
        <sz val="10"/>
        <rFont val="Arial Cyr"/>
        <family val="0"/>
      </rPr>
      <t xml:space="preserve"> № 21/22 </t>
    </r>
    <r>
      <rPr>
        <sz val="10"/>
        <rFont val="Arial Cyr"/>
        <family val="0"/>
      </rPr>
      <t xml:space="preserve">по </t>
    </r>
    <r>
      <rPr>
        <b/>
        <sz val="10"/>
        <rFont val="Arial Cyr"/>
        <family val="0"/>
      </rPr>
      <t>ул. Пролетарская</t>
    </r>
  </si>
  <si>
    <t>№ сч. 01897047</t>
  </si>
  <si>
    <t>Киоск</t>
  </si>
  <si>
    <t>№ сч. 754907</t>
  </si>
  <si>
    <t>ИП Алексеев (Игровой зал)</t>
  </si>
  <si>
    <t>№ сч. 742104</t>
  </si>
  <si>
    <t>тех.условия</t>
  </si>
  <si>
    <t>ООО "ШупашкарТранс- Ч"</t>
  </si>
  <si>
    <t>тех условия</t>
  </si>
  <si>
    <t>ООО "Связьинформ"(интернет)</t>
  </si>
  <si>
    <r>
      <t>Аптека "Фарм-Эн"</t>
    </r>
    <r>
      <rPr>
        <sz val="8"/>
        <rFont val="Arial Cyr"/>
        <family val="0"/>
      </rPr>
      <t>(договор  с Энергосбытом)</t>
    </r>
  </si>
  <si>
    <t>ВРУ-2</t>
  </si>
  <si>
    <t>ВРУ-6</t>
  </si>
  <si>
    <t>ВРУ-1</t>
  </si>
  <si>
    <t>ВРУ-4</t>
  </si>
  <si>
    <t>ВРУ-3</t>
  </si>
  <si>
    <t>ВРУ-5</t>
  </si>
  <si>
    <t>ИП Федорова М.Н.(офис 52,7 кв.м.)</t>
  </si>
  <si>
    <t>ООО "Монтажспецстрой" (*21,3 кв.м.)</t>
  </si>
  <si>
    <t>работа компрессора</t>
  </si>
  <si>
    <t>сварочный аппарат</t>
  </si>
  <si>
    <t>освещение подвала</t>
  </si>
  <si>
    <t>ОАО "ВолгаТелеком"</t>
  </si>
  <si>
    <t>по показаниям</t>
  </si>
  <si>
    <t>техн.условия</t>
  </si>
  <si>
    <t>№ сч. 720019330</t>
  </si>
  <si>
    <t>киоск</t>
  </si>
  <si>
    <t>за  2011од</t>
  </si>
  <si>
    <t>ЗАО "Инфанет"</t>
  </si>
  <si>
    <t>киоск "Калач"</t>
  </si>
  <si>
    <t>июль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</si>
  <si>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</si>
  <si>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</si>
  <si>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</si>
  <si>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</si>
  <si>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</si>
  <si>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</si>
  <si>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</si>
  <si>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</si>
  <si>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</si>
  <si>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</si>
  <si>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</si>
  <si>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</si>
  <si>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</si>
  <si>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</si>
  <si>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</si>
  <si>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</si>
  <si>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</si>
  <si>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</si>
  <si>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</si>
  <si>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</si>
  <si>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</si>
  <si>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</si>
  <si>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</si>
  <si>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</si>
  <si>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</si>
  <si>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</si>
  <si>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июнь</t>
  </si>
  <si>
    <t>Расчет коэффициента распределения в доме № 21/22 ул. Пролетарская за январь-июль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</si>
</sst>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4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7" fillId="33" borderId="0" xfId="0" applyNumberFormat="1" applyFont="1" applyFill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67">
      <selection activeCell="G90" sqref="G90"/>
    </sheetView>
  </sheetViews>
  <sheetFormatPr defaultColWidth="9.00390625" defaultRowHeight="12.75"/>
  <cols>
    <col min="2" max="2" width="14.00390625" style="0" customWidth="1"/>
    <col min="3" max="3" width="13.125" style="0" customWidth="1"/>
    <col min="4" max="4" width="12.00390625" style="0" customWidth="1"/>
    <col min="5" max="6" width="14.00390625" style="0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>
      <c r="A2" s="63" t="s">
        <v>19</v>
      </c>
      <c r="B2" s="63"/>
      <c r="C2" s="63"/>
      <c r="D2" s="63"/>
      <c r="E2" s="63"/>
      <c r="F2" s="63"/>
    </row>
    <row r="3" spans="1:6" ht="15">
      <c r="A3" s="62" t="s">
        <v>68</v>
      </c>
      <c r="B3" s="62"/>
      <c r="C3" s="62"/>
      <c r="D3" s="62"/>
      <c r="E3" s="62"/>
      <c r="F3" s="62"/>
    </row>
    <row r="4" spans="1:6" ht="15">
      <c r="A4" s="1"/>
      <c r="B4" s="1"/>
      <c r="C4" s="1"/>
      <c r="D4" s="1"/>
      <c r="E4" s="1"/>
      <c r="F4" s="1"/>
    </row>
    <row r="5" s="20" customFormat="1" ht="12">
      <c r="A5" s="20" t="s">
        <v>21</v>
      </c>
    </row>
    <row r="6" spans="1:6" ht="12.75">
      <c r="A6" s="64" t="s">
        <v>1</v>
      </c>
      <c r="B6" s="65"/>
      <c r="C6" s="65"/>
      <c r="D6" s="65"/>
      <c r="E6" s="65"/>
      <c r="F6" s="65"/>
    </row>
    <row r="7" spans="1:6" ht="12.75">
      <c r="A7" s="51" t="s">
        <v>20</v>
      </c>
      <c r="B7" s="52"/>
      <c r="C7" s="52"/>
      <c r="D7" s="52"/>
      <c r="E7" s="52"/>
      <c r="F7" s="52"/>
    </row>
    <row r="8" spans="1:6" ht="15.75">
      <c r="A8" s="13"/>
      <c r="B8" s="29"/>
      <c r="C8" s="30"/>
      <c r="D8" s="30" t="s">
        <v>71</v>
      </c>
      <c r="E8" s="30"/>
      <c r="F8" s="31"/>
    </row>
    <row r="9" spans="1:6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</row>
    <row r="14" spans="1:6" ht="12.75">
      <c r="A14" s="17" t="s">
        <v>52</v>
      </c>
      <c r="B14" s="17">
        <v>7200222019</v>
      </c>
      <c r="C14" s="17">
        <v>6994</v>
      </c>
      <c r="D14" s="17">
        <v>7237</v>
      </c>
      <c r="E14" s="18">
        <v>30</v>
      </c>
      <c r="F14">
        <f aca="true" t="shared" si="0" ref="F14:F19">(D14-C14)*E14</f>
        <v>7290</v>
      </c>
    </row>
    <row r="15" spans="1:6" ht="12.75">
      <c r="A15" s="17" t="s">
        <v>52</v>
      </c>
      <c r="B15" s="17">
        <v>7200218847</v>
      </c>
      <c r="C15" s="17">
        <v>44122</v>
      </c>
      <c r="D15" s="17">
        <v>45618</v>
      </c>
      <c r="E15" s="18">
        <v>1</v>
      </c>
      <c r="F15">
        <f t="shared" si="0"/>
        <v>1496</v>
      </c>
    </row>
    <row r="16" spans="1:8" ht="12.75">
      <c r="A16" s="17" t="s">
        <v>53</v>
      </c>
      <c r="B16" s="17">
        <v>7200122200</v>
      </c>
      <c r="C16" s="18">
        <v>11304</v>
      </c>
      <c r="D16" s="18">
        <v>11603</v>
      </c>
      <c r="E16" s="18">
        <v>40</v>
      </c>
      <c r="F16">
        <f t="shared" si="0"/>
        <v>11960</v>
      </c>
      <c r="H16" s="18"/>
    </row>
    <row r="17" spans="1:6" ht="12.75">
      <c r="A17" s="17" t="s">
        <v>53</v>
      </c>
      <c r="B17" s="18">
        <v>7200122218</v>
      </c>
      <c r="C17" s="18">
        <v>391</v>
      </c>
      <c r="D17" s="18">
        <v>401</v>
      </c>
      <c r="E17" s="18">
        <v>50</v>
      </c>
      <c r="F17">
        <f t="shared" si="0"/>
        <v>500</v>
      </c>
    </row>
    <row r="18" spans="1:6" ht="12.75">
      <c r="A18" s="17" t="s">
        <v>54</v>
      </c>
      <c r="B18" s="18">
        <v>7200221232</v>
      </c>
      <c r="C18" s="18">
        <v>9836</v>
      </c>
      <c r="D18" s="18">
        <v>10169</v>
      </c>
      <c r="E18" s="18">
        <v>30</v>
      </c>
      <c r="F18">
        <f t="shared" si="0"/>
        <v>9990</v>
      </c>
    </row>
    <row r="19" spans="1:6" ht="12.75">
      <c r="A19" s="17" t="s">
        <v>54</v>
      </c>
      <c r="B19" s="18">
        <v>7200218891</v>
      </c>
      <c r="C19" s="18">
        <v>15002</v>
      </c>
      <c r="D19" s="18">
        <v>15529</v>
      </c>
      <c r="E19" s="18">
        <v>1</v>
      </c>
      <c r="F19">
        <f t="shared" si="0"/>
        <v>527</v>
      </c>
    </row>
    <row r="20" spans="1:6" ht="12.75">
      <c r="A20" s="17" t="s">
        <v>55</v>
      </c>
      <c r="B20" s="18">
        <v>7200201892</v>
      </c>
      <c r="C20" s="18">
        <v>11323</v>
      </c>
      <c r="D20" s="18">
        <v>11685</v>
      </c>
      <c r="E20" s="18">
        <v>40</v>
      </c>
      <c r="F20">
        <f>(D20-C20)*E20</f>
        <v>14480</v>
      </c>
    </row>
    <row r="21" spans="1:6" ht="12.75">
      <c r="A21" s="17" t="s">
        <v>55</v>
      </c>
      <c r="B21" s="18">
        <v>7200218842</v>
      </c>
      <c r="C21" s="18">
        <v>32418</v>
      </c>
      <c r="D21" s="18">
        <v>33545</v>
      </c>
      <c r="E21" s="18">
        <v>1</v>
      </c>
      <c r="F21">
        <f aca="true" t="shared" si="1" ref="F21:F28">(D21-C21)*E21</f>
        <v>1127</v>
      </c>
    </row>
    <row r="22" spans="1:6" ht="12.75">
      <c r="A22" s="17" t="s">
        <v>55</v>
      </c>
      <c r="B22" s="18">
        <v>7200201926</v>
      </c>
      <c r="C22" s="18">
        <v>4332</v>
      </c>
      <c r="D22" s="18">
        <v>4481</v>
      </c>
      <c r="E22" s="18">
        <v>20</v>
      </c>
      <c r="F22">
        <f t="shared" si="1"/>
        <v>2980</v>
      </c>
    </row>
    <row r="23" spans="1:6" ht="12.75">
      <c r="A23" s="17" t="s">
        <v>56</v>
      </c>
      <c r="B23" s="18">
        <v>7200201916</v>
      </c>
      <c r="C23" s="18">
        <v>6300</v>
      </c>
      <c r="D23" s="18">
        <v>6492</v>
      </c>
      <c r="E23" s="18">
        <v>30</v>
      </c>
      <c r="F23">
        <f t="shared" si="1"/>
        <v>5760</v>
      </c>
    </row>
    <row r="24" spans="1:6" ht="12.75">
      <c r="A24" s="17" t="s">
        <v>56</v>
      </c>
      <c r="B24" s="18">
        <v>7200218927</v>
      </c>
      <c r="C24" s="18">
        <v>13498</v>
      </c>
      <c r="D24" s="18">
        <v>13858</v>
      </c>
      <c r="E24" s="18">
        <v>1</v>
      </c>
      <c r="F24">
        <f t="shared" si="1"/>
        <v>360</v>
      </c>
    </row>
    <row r="25" spans="1:6" ht="12.75">
      <c r="A25" s="17" t="s">
        <v>56</v>
      </c>
      <c r="B25" s="18">
        <v>7200201935</v>
      </c>
      <c r="C25" s="18">
        <v>1143</v>
      </c>
      <c r="D25" s="18">
        <v>1181</v>
      </c>
      <c r="E25" s="18">
        <v>20</v>
      </c>
      <c r="F25">
        <f t="shared" si="1"/>
        <v>760</v>
      </c>
    </row>
    <row r="26" spans="1:6" ht="12.75">
      <c r="A26" s="17" t="s">
        <v>57</v>
      </c>
      <c r="B26" s="18">
        <v>7200201900</v>
      </c>
      <c r="C26" s="18">
        <v>10662</v>
      </c>
      <c r="D26" s="18">
        <v>11007</v>
      </c>
      <c r="E26" s="18">
        <v>40</v>
      </c>
      <c r="F26">
        <f t="shared" si="1"/>
        <v>13800</v>
      </c>
    </row>
    <row r="27" spans="1:6" ht="12.75">
      <c r="A27" s="17" t="s">
        <v>57</v>
      </c>
      <c r="B27" s="18">
        <v>7200201886</v>
      </c>
      <c r="C27" s="18">
        <v>2517</v>
      </c>
      <c r="D27" s="18">
        <v>2605</v>
      </c>
      <c r="E27" s="18">
        <v>20</v>
      </c>
      <c r="F27">
        <f t="shared" si="1"/>
        <v>1760</v>
      </c>
    </row>
    <row r="28" spans="1:6" ht="12.75">
      <c r="A28" s="17" t="s">
        <v>57</v>
      </c>
      <c r="B28" s="18">
        <v>7200201893</v>
      </c>
      <c r="C28" s="18">
        <v>11119</v>
      </c>
      <c r="D28" s="18">
        <v>11543</v>
      </c>
      <c r="E28" s="18">
        <v>20</v>
      </c>
      <c r="F28">
        <f t="shared" si="1"/>
        <v>8480</v>
      </c>
    </row>
    <row r="29" spans="1:6" ht="12.75">
      <c r="A29" s="16" t="s">
        <v>18</v>
      </c>
      <c r="B29" s="16"/>
      <c r="C29" s="16"/>
      <c r="D29" s="16"/>
      <c r="E29" s="16"/>
      <c r="F29" s="16">
        <f>F14+F15+F16+F17+F18+F19+F20+F21+F22+F23+F24+F25+F26+F27+F28</f>
        <v>81270</v>
      </c>
    </row>
    <row r="32" ht="12.75">
      <c r="A32" s="20" t="s">
        <v>22</v>
      </c>
    </row>
    <row r="33" spans="1:6" ht="12.75">
      <c r="A33" s="64" t="s">
        <v>23</v>
      </c>
      <c r="B33" s="65"/>
      <c r="C33" s="65"/>
      <c r="D33" s="65"/>
      <c r="E33" s="65"/>
      <c r="F33" s="65"/>
    </row>
    <row r="34" spans="1:6" ht="12.75">
      <c r="A34" s="51" t="s">
        <v>41</v>
      </c>
      <c r="B34" s="52"/>
      <c r="C34" s="52"/>
      <c r="D34" s="52"/>
      <c r="E34" s="52"/>
      <c r="F34" s="52"/>
    </row>
    <row r="35" spans="1:6" ht="15.75">
      <c r="A35" s="13"/>
      <c r="B35" s="29"/>
      <c r="C35" s="30"/>
      <c r="D35" s="30" t="str">
        <f>D8</f>
        <v>июль</v>
      </c>
      <c r="E35" s="30"/>
      <c r="F35" s="31"/>
    </row>
    <row r="36" spans="1:6" ht="12.75">
      <c r="A36" s="13" t="s">
        <v>24</v>
      </c>
      <c r="B36" s="6"/>
      <c r="C36" s="2"/>
      <c r="D36" s="7"/>
      <c r="E36" s="22" t="s">
        <v>27</v>
      </c>
      <c r="F36" s="14" t="s">
        <v>14</v>
      </c>
    </row>
    <row r="37" spans="1:6" ht="12.75">
      <c r="A37" s="21"/>
      <c r="B37" s="56" t="s">
        <v>25</v>
      </c>
      <c r="C37" s="57"/>
      <c r="D37" s="58"/>
      <c r="E37" s="22" t="s">
        <v>28</v>
      </c>
      <c r="F37" s="10" t="s">
        <v>30</v>
      </c>
    </row>
    <row r="38" spans="1:6" ht="12.75">
      <c r="A38" s="21"/>
      <c r="B38" s="59" t="s">
        <v>26</v>
      </c>
      <c r="C38" s="60"/>
      <c r="D38" s="61"/>
      <c r="E38" s="23" t="s">
        <v>29</v>
      </c>
      <c r="F38" s="10" t="s">
        <v>16</v>
      </c>
    </row>
    <row r="39" spans="1:6" ht="12.75">
      <c r="A39" s="3"/>
      <c r="B39" s="3"/>
      <c r="C39" s="4"/>
      <c r="D39" s="5"/>
      <c r="E39" s="8" t="s">
        <v>15</v>
      </c>
      <c r="F39" s="15" t="s">
        <v>17</v>
      </c>
    </row>
    <row r="40" spans="1:6" s="25" customFormat="1" ht="11.25">
      <c r="A40" s="26">
        <v>1</v>
      </c>
      <c r="B40" s="53">
        <v>2</v>
      </c>
      <c r="C40" s="54"/>
      <c r="D40" s="55"/>
      <c r="E40" s="26">
        <v>3</v>
      </c>
      <c r="F40" s="26">
        <v>4</v>
      </c>
    </row>
    <row r="41" spans="1:6" ht="12.75">
      <c r="A41">
        <v>1</v>
      </c>
      <c r="B41" t="s">
        <v>51</v>
      </c>
      <c r="E41" s="28" t="s">
        <v>42</v>
      </c>
      <c r="F41">
        <v>1074</v>
      </c>
    </row>
    <row r="42" spans="1:6" ht="12.75">
      <c r="A42">
        <v>2</v>
      </c>
      <c r="B42" t="s">
        <v>43</v>
      </c>
      <c r="E42" s="28" t="s">
        <v>44</v>
      </c>
      <c r="F42">
        <v>33</v>
      </c>
    </row>
    <row r="43" spans="1:6" ht="12.75">
      <c r="A43">
        <v>3</v>
      </c>
      <c r="B43" t="s">
        <v>45</v>
      </c>
      <c r="E43" s="28" t="s">
        <v>46</v>
      </c>
      <c r="F43">
        <v>1189</v>
      </c>
    </row>
    <row r="44" spans="1:6" ht="12.75">
      <c r="A44">
        <v>4</v>
      </c>
      <c r="B44" t="s">
        <v>50</v>
      </c>
      <c r="E44" s="28" t="s">
        <v>47</v>
      </c>
      <c r="F44">
        <v>73</v>
      </c>
    </row>
    <row r="45" spans="1:6" ht="12.75">
      <c r="A45">
        <v>5</v>
      </c>
      <c r="B45" t="s">
        <v>48</v>
      </c>
      <c r="E45" s="28" t="s">
        <v>49</v>
      </c>
      <c r="F45">
        <v>146.4</v>
      </c>
    </row>
    <row r="46" spans="1:6" ht="12.75">
      <c r="A46">
        <v>6</v>
      </c>
      <c r="B46" t="s">
        <v>58</v>
      </c>
      <c r="E46" s="28" t="s">
        <v>64</v>
      </c>
      <c r="F46">
        <v>155</v>
      </c>
    </row>
    <row r="47" spans="1:6" ht="12.75">
      <c r="A47">
        <v>7</v>
      </c>
      <c r="B47" t="s">
        <v>59</v>
      </c>
      <c r="E47" s="28" t="s">
        <v>64</v>
      </c>
      <c r="F47">
        <v>278</v>
      </c>
    </row>
    <row r="48" spans="1:6" ht="12.75">
      <c r="A48">
        <v>8</v>
      </c>
      <c r="B48" t="s">
        <v>70</v>
      </c>
      <c r="E48" s="28" t="s">
        <v>64</v>
      </c>
      <c r="F48">
        <v>0</v>
      </c>
    </row>
    <row r="49" spans="1:6" ht="12.75">
      <c r="A49">
        <v>9</v>
      </c>
      <c r="B49" t="s">
        <v>63</v>
      </c>
      <c r="E49" s="28" t="s">
        <v>65</v>
      </c>
      <c r="F49">
        <v>15</v>
      </c>
    </row>
    <row r="50" spans="1:6" ht="12.75">
      <c r="A50">
        <v>10</v>
      </c>
      <c r="B50" t="s">
        <v>67</v>
      </c>
      <c r="E50" s="28" t="s">
        <v>66</v>
      </c>
      <c r="F50">
        <v>5294</v>
      </c>
    </row>
    <row r="51" spans="1:6" ht="12.75">
      <c r="A51">
        <v>11</v>
      </c>
      <c r="B51" t="s">
        <v>69</v>
      </c>
      <c r="E51" s="28" t="s">
        <v>31</v>
      </c>
      <c r="F51">
        <v>6</v>
      </c>
    </row>
    <row r="52" spans="1:6" ht="12.75">
      <c r="A52" s="16" t="s">
        <v>18</v>
      </c>
      <c r="B52" s="16"/>
      <c r="C52" s="16"/>
      <c r="D52" s="16"/>
      <c r="E52" s="20"/>
      <c r="F52" s="16">
        <f>F41+F42+F43+F44+F45+F46+F47+F48+F49+F50+F51</f>
        <v>8263.4</v>
      </c>
    </row>
    <row r="53" spans="1:6" ht="12.75">
      <c r="A53" s="16"/>
      <c r="B53" s="16"/>
      <c r="C53" s="16"/>
      <c r="D53" s="16"/>
      <c r="E53" s="20"/>
      <c r="F53" s="16"/>
    </row>
    <row r="54" ht="12.75">
      <c r="E54" s="19"/>
    </row>
    <row r="55" spans="1:5" ht="12.75">
      <c r="A55" s="20" t="s">
        <v>32</v>
      </c>
      <c r="E55" s="19"/>
    </row>
    <row r="56" spans="1:6" ht="12.75">
      <c r="A56" s="66" t="s">
        <v>33</v>
      </c>
      <c r="B56" s="67"/>
      <c r="C56" s="67"/>
      <c r="D56" s="67"/>
      <c r="E56" s="67"/>
      <c r="F56" s="67"/>
    </row>
    <row r="57" spans="1:6" ht="15.75">
      <c r="A57" s="13"/>
      <c r="B57" s="29"/>
      <c r="C57" s="30"/>
      <c r="D57" s="30" t="str">
        <f>D8</f>
        <v>июль</v>
      </c>
      <c r="E57" s="30"/>
      <c r="F57" s="31"/>
    </row>
    <row r="58" spans="1:6" ht="12.75">
      <c r="A58" s="13" t="s">
        <v>24</v>
      </c>
      <c r="B58" s="6"/>
      <c r="C58" s="2"/>
      <c r="D58" s="7"/>
      <c r="E58" s="22" t="s">
        <v>35</v>
      </c>
      <c r="F58" s="14" t="s">
        <v>14</v>
      </c>
    </row>
    <row r="59" spans="1:6" ht="12.75">
      <c r="A59" s="21"/>
      <c r="B59" s="56" t="s">
        <v>34</v>
      </c>
      <c r="C59" s="57"/>
      <c r="D59" s="58"/>
      <c r="E59" s="22" t="s">
        <v>36</v>
      </c>
      <c r="F59" s="10" t="s">
        <v>30</v>
      </c>
    </row>
    <row r="60" spans="1:6" ht="12.75">
      <c r="A60" s="21"/>
      <c r="B60" s="59"/>
      <c r="C60" s="60"/>
      <c r="D60" s="61"/>
      <c r="E60" s="23" t="s">
        <v>37</v>
      </c>
      <c r="F60" s="10" t="s">
        <v>16</v>
      </c>
    </row>
    <row r="61" spans="1:6" ht="12.75">
      <c r="A61" s="3"/>
      <c r="B61" s="3"/>
      <c r="C61" s="4"/>
      <c r="D61" s="5"/>
      <c r="E61" s="8" t="s">
        <v>38</v>
      </c>
      <c r="F61" s="15" t="s">
        <v>17</v>
      </c>
    </row>
    <row r="62" spans="1:6" s="25" customFormat="1" ht="11.25">
      <c r="A62" s="26">
        <v>1</v>
      </c>
      <c r="B62" s="53">
        <v>2</v>
      </c>
      <c r="C62" s="54"/>
      <c r="D62" s="55"/>
      <c r="E62" s="26">
        <v>3</v>
      </c>
      <c r="F62" s="26">
        <v>4</v>
      </c>
    </row>
    <row r="63" spans="1:6" ht="12.75">
      <c r="A63">
        <v>1</v>
      </c>
      <c r="B63" t="s">
        <v>60</v>
      </c>
      <c r="E63" s="24">
        <v>0</v>
      </c>
      <c r="F63">
        <v>0</v>
      </c>
    </row>
    <row r="64" spans="1:6" ht="12.75">
      <c r="A64">
        <v>2</v>
      </c>
      <c r="B64" t="s">
        <v>62</v>
      </c>
      <c r="E64" s="24">
        <v>0</v>
      </c>
      <c r="F64">
        <v>88</v>
      </c>
    </row>
    <row r="65" spans="1:6" ht="12.75">
      <c r="A65">
        <v>3</v>
      </c>
      <c r="B65" t="s">
        <v>61</v>
      </c>
      <c r="E65" s="24">
        <v>0</v>
      </c>
      <c r="F65">
        <v>90</v>
      </c>
    </row>
    <row r="66" spans="1:6" ht="12.75">
      <c r="A66" s="16" t="s">
        <v>18</v>
      </c>
      <c r="B66" s="16"/>
      <c r="C66" s="16"/>
      <c r="D66" s="16"/>
      <c r="E66" s="16"/>
      <c r="F66" s="16">
        <f>F63+F64+F65</f>
        <v>178</v>
      </c>
    </row>
    <row r="68" spans="1:6" ht="15">
      <c r="A68" s="27"/>
      <c r="B68" s="27" t="s">
        <v>39</v>
      </c>
      <c r="C68" s="27"/>
      <c r="D68" s="27"/>
      <c r="E68" s="27"/>
      <c r="F68" s="32">
        <f>F29-F52-F66</f>
        <v>72828.6</v>
      </c>
    </row>
    <row r="69" spans="1:6" ht="12.75">
      <c r="A69" s="27"/>
      <c r="B69" s="27" t="s">
        <v>40</v>
      </c>
      <c r="C69" s="27"/>
      <c r="D69" s="27"/>
      <c r="E69" s="27"/>
      <c r="F69" s="27"/>
    </row>
    <row r="73" ht="12.75">
      <c r="B73" s="20" t="s">
        <v>72</v>
      </c>
    </row>
    <row r="74" ht="12.75">
      <c r="A74" t="s">
        <v>99</v>
      </c>
    </row>
    <row r="75" spans="2:7" ht="15.75">
      <c r="B75" s="4"/>
      <c r="C75" s="4"/>
      <c r="D75" s="4"/>
      <c r="E75" s="30"/>
      <c r="F75" s="4"/>
      <c r="G75" s="4"/>
    </row>
    <row r="76" spans="1:7" ht="12.75">
      <c r="A76" s="48" t="s">
        <v>73</v>
      </c>
      <c r="B76" s="33"/>
      <c r="C76" t="s">
        <v>74</v>
      </c>
      <c r="D76" s="33"/>
      <c r="E76" t="s">
        <v>75</v>
      </c>
      <c r="F76" s="33"/>
      <c r="G76" s="9"/>
    </row>
    <row r="77" spans="1:7" ht="12.75">
      <c r="A77" s="49"/>
      <c r="B77" s="34"/>
      <c r="C77" t="s">
        <v>76</v>
      </c>
      <c r="D77" s="34"/>
      <c r="E77" t="s">
        <v>77</v>
      </c>
      <c r="F77" s="34"/>
      <c r="G77" s="11" t="s">
        <v>12</v>
      </c>
    </row>
    <row r="78" spans="1:7" ht="12.75">
      <c r="A78" s="49"/>
      <c r="B78" s="34" t="s">
        <v>78</v>
      </c>
      <c r="C78" t="s">
        <v>79</v>
      </c>
      <c r="D78" s="34"/>
      <c r="E78" t="s">
        <v>80</v>
      </c>
      <c r="F78" s="34"/>
      <c r="G78" s="35" t="s">
        <v>81</v>
      </c>
    </row>
    <row r="79" spans="1:7" ht="12.75">
      <c r="A79" s="49"/>
      <c r="B79" s="34" t="s">
        <v>15</v>
      </c>
      <c r="C79" s="4"/>
      <c r="D79" s="5"/>
      <c r="E79" s="4" t="s">
        <v>82</v>
      </c>
      <c r="F79" s="5"/>
      <c r="G79" s="12"/>
    </row>
    <row r="80" spans="1:7" ht="12.75">
      <c r="A80" s="49"/>
      <c r="B80" s="34" t="s">
        <v>16</v>
      </c>
      <c r="C80" s="36" t="s">
        <v>83</v>
      </c>
      <c r="D80" s="34" t="s">
        <v>84</v>
      </c>
      <c r="E80" s="37" t="s">
        <v>83</v>
      </c>
      <c r="F80" s="9"/>
      <c r="G80" s="11"/>
    </row>
    <row r="81" spans="1:7" ht="12.75">
      <c r="A81" s="49"/>
      <c r="B81" s="34" t="s">
        <v>85</v>
      </c>
      <c r="C81" s="38" t="s">
        <v>86</v>
      </c>
      <c r="D81" s="34" t="s">
        <v>86</v>
      </c>
      <c r="E81" s="35" t="s">
        <v>87</v>
      </c>
      <c r="F81" s="35" t="s">
        <v>88</v>
      </c>
      <c r="G81" s="11"/>
    </row>
    <row r="82" spans="1:7" ht="12.75">
      <c r="A82" s="49"/>
      <c r="B82" s="34"/>
      <c r="C82" s="38" t="s">
        <v>79</v>
      </c>
      <c r="D82" s="34" t="s">
        <v>89</v>
      </c>
      <c r="E82" s="35" t="s">
        <v>90</v>
      </c>
      <c r="F82" s="35" t="s">
        <v>91</v>
      </c>
      <c r="G82" s="11"/>
    </row>
    <row r="83" spans="1:7" ht="12.75">
      <c r="A83" s="50"/>
      <c r="B83" s="5"/>
      <c r="C83" s="39" t="s">
        <v>90</v>
      </c>
      <c r="D83" s="5" t="s">
        <v>92</v>
      </c>
      <c r="E83" s="12"/>
      <c r="F83" s="12"/>
      <c r="G83" s="12"/>
    </row>
    <row r="84" spans="1:7" ht="12.75">
      <c r="A84" s="40"/>
      <c r="B84" s="41">
        <v>1</v>
      </c>
      <c r="C84" s="41">
        <v>2</v>
      </c>
      <c r="D84" s="41">
        <v>3</v>
      </c>
      <c r="E84" s="42">
        <v>4</v>
      </c>
      <c r="F84" s="43">
        <v>5</v>
      </c>
      <c r="G84" s="44">
        <v>6</v>
      </c>
    </row>
    <row r="85" spans="1:7" ht="12.75">
      <c r="A85" s="40" t="s">
        <v>93</v>
      </c>
      <c r="B85" s="45">
        <v>93108</v>
      </c>
      <c r="C85" s="46">
        <v>72240.4694</v>
      </c>
      <c r="D85" s="46">
        <v>2917.507</v>
      </c>
      <c r="E85" s="46">
        <v>9917</v>
      </c>
      <c r="F85" s="46">
        <v>-235.484</v>
      </c>
      <c r="G85" s="46">
        <f aca="true" t="shared" si="2" ref="G85:G91">B85/(C85+D85+E85+F85)-1</f>
        <v>0.09746059725364398</v>
      </c>
    </row>
    <row r="86" spans="1:7" ht="12.75">
      <c r="A86" s="40" t="s">
        <v>94</v>
      </c>
      <c r="B86" s="45">
        <v>100795</v>
      </c>
      <c r="C86" s="46">
        <v>71708.5582</v>
      </c>
      <c r="D86" s="46">
        <v>3663.2283</v>
      </c>
      <c r="E86" s="46">
        <v>8479.3213</v>
      </c>
      <c r="F86" s="46">
        <v>-148.6071</v>
      </c>
      <c r="G86" s="46">
        <f t="shared" si="2"/>
        <v>0.20420536013925794</v>
      </c>
    </row>
    <row r="87" spans="1:7" ht="12.75">
      <c r="A87" s="40" t="s">
        <v>95</v>
      </c>
      <c r="B87" s="45">
        <v>89803</v>
      </c>
      <c r="C87" s="46">
        <v>68242.2188</v>
      </c>
      <c r="D87" s="46">
        <v>-3439.2966</v>
      </c>
      <c r="E87" s="46">
        <v>7699.3225</v>
      </c>
      <c r="F87" s="46">
        <v>-69.5483</v>
      </c>
      <c r="G87" s="46">
        <f t="shared" si="2"/>
        <v>0.2398130190276888</v>
      </c>
    </row>
    <row r="88" spans="1:7" ht="12.75">
      <c r="A88" s="40" t="s">
        <v>96</v>
      </c>
      <c r="B88" s="45">
        <v>90400</v>
      </c>
      <c r="C88" s="46">
        <v>69215.7213</v>
      </c>
      <c r="D88" s="46">
        <v>-2451.0301</v>
      </c>
      <c r="E88" s="46">
        <v>7552</v>
      </c>
      <c r="F88" s="46">
        <v>-260.3335</v>
      </c>
      <c r="G88" s="46">
        <f t="shared" si="2"/>
        <v>0.22069195417640675</v>
      </c>
    </row>
    <row r="89" spans="1:7" ht="12.75">
      <c r="A89" s="40" t="s">
        <v>97</v>
      </c>
      <c r="B89" s="45">
        <v>78728</v>
      </c>
      <c r="C89" s="46">
        <v>65016.2957</v>
      </c>
      <c r="D89" s="46">
        <v>-841.4417</v>
      </c>
      <c r="E89" s="46">
        <v>6495.2581</v>
      </c>
      <c r="F89" s="46">
        <v>-214.2581</v>
      </c>
      <c r="G89" s="46">
        <f t="shared" si="2"/>
        <v>0.11740892389154789</v>
      </c>
    </row>
    <row r="90" spans="1:7" ht="12.75">
      <c r="A90" s="40" t="s">
        <v>98</v>
      </c>
      <c r="B90" s="45">
        <v>79164</v>
      </c>
      <c r="C90" s="46">
        <v>63200.5056</v>
      </c>
      <c r="D90" s="46">
        <v>-2460.2917</v>
      </c>
      <c r="E90" s="46">
        <v>6257</v>
      </c>
      <c r="F90" s="46">
        <v>-68.1334</v>
      </c>
      <c r="G90" s="46">
        <f t="shared" si="2"/>
        <v>0.18280423709093085</v>
      </c>
    </row>
    <row r="91" spans="1:7" ht="12.75">
      <c r="A91" s="40" t="s">
        <v>71</v>
      </c>
      <c r="B91" s="45">
        <v>72829</v>
      </c>
      <c r="C91" s="46">
        <v>61052.1222</v>
      </c>
      <c r="D91" s="46">
        <v>-1260.8916</v>
      </c>
      <c r="E91" s="46">
        <v>5805.3548</v>
      </c>
      <c r="F91" s="46"/>
      <c r="G91" s="46">
        <f t="shared" si="2"/>
        <v>0.11025596158546391</v>
      </c>
    </row>
    <row r="92" spans="1:7" ht="12.75">
      <c r="A92" s="40"/>
      <c r="B92" s="47">
        <f>SUM(B85:B91)</f>
        <v>604827</v>
      </c>
      <c r="C92" s="47">
        <f>SUM(C85:C91)</f>
        <v>470675.8912</v>
      </c>
      <c r="D92" s="47">
        <f>SUM(D85:D91)</f>
        <v>-3872.2164</v>
      </c>
      <c r="E92" s="47">
        <f>SUM(E85:E91)</f>
        <v>52205.2567</v>
      </c>
      <c r="F92" s="47">
        <f>SUM(F85:F91)</f>
        <v>-996.3643999999999</v>
      </c>
      <c r="G92" s="47">
        <f>SUM(G85:G90)/7</f>
        <v>0.15176915593992518</v>
      </c>
    </row>
  </sheetData>
  <sheetProtection/>
  <mergeCells count="15">
    <mergeCell ref="B62:D62"/>
    <mergeCell ref="B38:D38"/>
    <mergeCell ref="B40:D40"/>
    <mergeCell ref="B59:D59"/>
    <mergeCell ref="A56:F56"/>
    <mergeCell ref="A76:A83"/>
    <mergeCell ref="A1:F1"/>
    <mergeCell ref="A2:F2"/>
    <mergeCell ref="A3:F3"/>
    <mergeCell ref="B37:D37"/>
    <mergeCell ref="A6:F6"/>
    <mergeCell ref="A7:F7"/>
    <mergeCell ref="A33:F33"/>
    <mergeCell ref="A34:F34"/>
    <mergeCell ref="B60:D60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Kam</cp:lastModifiedBy>
  <cp:lastPrinted>2006-03-27T12:58:28Z</cp:lastPrinted>
  <dcterms:created xsi:type="dcterms:W3CDTF">2006-03-27T11:50:10Z</dcterms:created>
  <dcterms:modified xsi:type="dcterms:W3CDTF">2011-09-05T08:00:15Z</dcterms:modified>
  <cp:category/>
  <cp:version/>
  <cp:contentType/>
  <cp:contentStatus/>
</cp:coreProperties>
</file>