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<sst xmlns="http://schemas.openxmlformats.org/spreadsheetml/2006/main" count="130" uniqueCount="99">
  <si>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</si>
  <si>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</si>
  <si>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</si>
  <si>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</si>
  <si>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</si>
  <si>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</si>
  <si>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</si>
  <si>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</si>
  <si>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</si>
  <si>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</si>
  <si>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</si>
  <si>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</si>
  <si>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</si>
  <si>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</si>
  <si>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</si>
  <si>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</si>
  <si>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</si>
  <si>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</si>
  <si>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</si>
  <si>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</si>
  <si>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</si>
  <si>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</si>
  <si>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</si>
  <si>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</si>
  <si>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</si>
  <si>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</si>
  <si>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</si>
  <si>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</si>
  <si>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</si>
  <si>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</si>
  <si>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</si>
  <si>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</si>
  <si>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</si>
  <si>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</si>
  <si>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</si>
  <si>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</si>
  <si>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</si>
  <si>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</si>
  <si>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</si>
  <si>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</si>
  <si>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</si>
  <si>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</si>
  <si>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</si>
  <si>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</si>
  <si>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</si>
  <si>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</si>
  <si>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</si>
  <si>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</si>
  <si>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</si>
  <si>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</si>
  <si>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</si>
  <si>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</si>
  <si>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</si>
  <si>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</si>
  <si>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</si>
  <si>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</si>
  <si>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</si>
  <si>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</si>
  <si>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</si>
  <si>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</si>
  <si>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</si>
  <si>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</si>
  <si>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</si>
  <si>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</si>
  <si>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</si>
  <si>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</si>
  <si>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</si>
  <si>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</si>
  <si>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</si>
  <si>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</si>
  <si>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</si>
  <si>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</si>
  <si>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</si>
  <si>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</si>
  <si>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</si>
  <si>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</si>
  <si>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</si>
  <si>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</si>
  <si>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</si>
  <si>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</si>
  <si>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</si>
  <si>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</si>
  <si>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</si>
  <si>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</si>
  <si>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</si>
  <si>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</si>
  <si>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</si>
  <si>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</si>
  <si>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</si>
  <si>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</si>
  <si>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</si>
  <si>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</si>
  <si>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</si>
  <si>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</si>
  <si>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</si>
  <si>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</si>
  <si>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</si>
  <si>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</si>
  <si>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21/22 ул. Пролетарская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</si>
</sst>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33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73">
      <selection activeCell="G89" sqref="G89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  <col min="7" max="7" width="14.125" style="0" customWidth="1"/>
  </cols>
  <sheetData>
    <row r="1" spans="1:6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19</v>
      </c>
      <c r="B2" s="49"/>
      <c r="C2" s="49"/>
      <c r="D2" s="49"/>
      <c r="E2" s="49"/>
      <c r="F2" s="49"/>
    </row>
    <row r="3" spans="1:6" ht="15">
      <c r="A3" s="48" t="s">
        <v>68</v>
      </c>
      <c r="B3" s="48"/>
      <c r="C3" s="48"/>
      <c r="D3" s="48"/>
      <c r="E3" s="48"/>
      <c r="F3" s="48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62" t="s">
        <v>20</v>
      </c>
      <c r="B7" s="63"/>
      <c r="C7" s="63"/>
      <c r="D7" s="63"/>
      <c r="E7" s="63"/>
      <c r="F7" s="63"/>
    </row>
    <row r="8" spans="1:6" ht="15.75">
      <c r="A8" s="13"/>
      <c r="B8" s="29"/>
      <c r="C8" s="30"/>
      <c r="D8" s="30" t="s">
        <v>71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6748</v>
      </c>
      <c r="D14" s="17">
        <v>6994</v>
      </c>
      <c r="E14" s="18">
        <v>30</v>
      </c>
      <c r="F14">
        <f aca="true" t="shared" si="0" ref="F14:F19">(D14-C14)*E14</f>
        <v>7380</v>
      </c>
    </row>
    <row r="15" spans="1:6" ht="12.75">
      <c r="A15" s="17" t="s">
        <v>52</v>
      </c>
      <c r="B15" s="17">
        <v>7200218847</v>
      </c>
      <c r="C15" s="17">
        <v>42553</v>
      </c>
      <c r="D15" s="17">
        <v>44122</v>
      </c>
      <c r="E15" s="18">
        <v>1</v>
      </c>
      <c r="F15">
        <f t="shared" si="0"/>
        <v>1569</v>
      </c>
    </row>
    <row r="16" spans="1:8" ht="12.75">
      <c r="A16" s="17" t="s">
        <v>53</v>
      </c>
      <c r="B16" s="17">
        <v>7200122200</v>
      </c>
      <c r="C16" s="18">
        <v>10996</v>
      </c>
      <c r="D16" s="18">
        <v>11304</v>
      </c>
      <c r="E16" s="18">
        <v>40</v>
      </c>
      <c r="F16">
        <f t="shared" si="0"/>
        <v>12320</v>
      </c>
      <c r="H16" s="18"/>
    </row>
    <row r="17" spans="1:6" ht="12.75">
      <c r="A17" s="17" t="s">
        <v>53</v>
      </c>
      <c r="B17" s="18">
        <v>7200122218</v>
      </c>
      <c r="C17" s="18">
        <v>380</v>
      </c>
      <c r="D17" s="18">
        <v>391</v>
      </c>
      <c r="E17" s="18">
        <v>50</v>
      </c>
      <c r="F17">
        <f t="shared" si="0"/>
        <v>550</v>
      </c>
    </row>
    <row r="18" spans="1:6" ht="12.75">
      <c r="A18" s="17" t="s">
        <v>54</v>
      </c>
      <c r="B18" s="18">
        <v>7200221232</v>
      </c>
      <c r="C18" s="18">
        <v>9475</v>
      </c>
      <c r="D18" s="18">
        <v>9836</v>
      </c>
      <c r="E18" s="18">
        <v>30</v>
      </c>
      <c r="F18">
        <f t="shared" si="0"/>
        <v>10830</v>
      </c>
    </row>
    <row r="19" spans="1:6" ht="12.75">
      <c r="A19" s="17" t="s">
        <v>54</v>
      </c>
      <c r="B19" s="18">
        <v>7200218891</v>
      </c>
      <c r="C19" s="18">
        <v>14420</v>
      </c>
      <c r="D19" s="18">
        <v>15002</v>
      </c>
      <c r="E19" s="18">
        <v>1</v>
      </c>
      <c r="F19">
        <f t="shared" si="0"/>
        <v>582</v>
      </c>
    </row>
    <row r="20" spans="1:6" ht="12.75">
      <c r="A20" s="17" t="s">
        <v>55</v>
      </c>
      <c r="B20" s="18">
        <v>7200201892</v>
      </c>
      <c r="C20" s="18">
        <v>10942</v>
      </c>
      <c r="D20" s="18">
        <v>11323</v>
      </c>
      <c r="E20" s="18">
        <v>40</v>
      </c>
      <c r="F20">
        <f>(D20-C20)*E20</f>
        <v>15240</v>
      </c>
    </row>
    <row r="21" spans="1:6" ht="12.75">
      <c r="A21" s="17" t="s">
        <v>55</v>
      </c>
      <c r="B21" s="18">
        <v>7200218842</v>
      </c>
      <c r="C21" s="18">
        <v>31570</v>
      </c>
      <c r="D21" s="18">
        <v>32418</v>
      </c>
      <c r="E21" s="18">
        <v>1</v>
      </c>
      <c r="F21">
        <f aca="true" t="shared" si="1" ref="F21:F28">(D21-C21)*E21</f>
        <v>848</v>
      </c>
    </row>
    <row r="22" spans="1:6" ht="12.75">
      <c r="A22" s="17" t="s">
        <v>55</v>
      </c>
      <c r="B22" s="18">
        <v>7200201926</v>
      </c>
      <c r="C22" s="18">
        <v>4151</v>
      </c>
      <c r="D22" s="18">
        <v>4332</v>
      </c>
      <c r="E22" s="18">
        <v>20</v>
      </c>
      <c r="F22">
        <f t="shared" si="1"/>
        <v>3620</v>
      </c>
    </row>
    <row r="23" spans="1:6" ht="12.75">
      <c r="A23" s="17" t="s">
        <v>56</v>
      </c>
      <c r="B23" s="18">
        <v>7200201916</v>
      </c>
      <c r="C23" s="18">
        <v>6075</v>
      </c>
      <c r="D23" s="18">
        <v>6300</v>
      </c>
      <c r="E23" s="18">
        <v>30</v>
      </c>
      <c r="F23">
        <f t="shared" si="1"/>
        <v>6750</v>
      </c>
    </row>
    <row r="24" spans="1:6" ht="12.75">
      <c r="A24" s="17" t="s">
        <v>56</v>
      </c>
      <c r="B24" s="18">
        <v>7200218927</v>
      </c>
      <c r="C24" s="18">
        <v>13015</v>
      </c>
      <c r="D24" s="18">
        <v>13498</v>
      </c>
      <c r="E24" s="18">
        <v>1</v>
      </c>
      <c r="F24">
        <f t="shared" si="1"/>
        <v>483</v>
      </c>
    </row>
    <row r="25" spans="1:6" ht="12.75">
      <c r="A25" s="17" t="s">
        <v>56</v>
      </c>
      <c r="B25" s="18">
        <v>7200201935</v>
      </c>
      <c r="C25" s="18">
        <v>1104</v>
      </c>
      <c r="D25" s="18">
        <v>1143</v>
      </c>
      <c r="E25" s="18">
        <v>20</v>
      </c>
      <c r="F25">
        <f t="shared" si="1"/>
        <v>780</v>
      </c>
    </row>
    <row r="26" spans="1:6" ht="12.75">
      <c r="A26" s="17" t="s">
        <v>57</v>
      </c>
      <c r="B26" s="18">
        <v>7200201900</v>
      </c>
      <c r="C26" s="18">
        <v>10302</v>
      </c>
      <c r="D26" s="18">
        <v>10662</v>
      </c>
      <c r="E26" s="18">
        <v>40</v>
      </c>
      <c r="F26">
        <f t="shared" si="1"/>
        <v>14400</v>
      </c>
    </row>
    <row r="27" spans="1:6" ht="12.75">
      <c r="A27" s="17" t="s">
        <v>57</v>
      </c>
      <c r="B27" s="18">
        <v>7200201886</v>
      </c>
      <c r="C27" s="18">
        <v>2425</v>
      </c>
      <c r="D27" s="18">
        <v>2517</v>
      </c>
      <c r="E27" s="18">
        <v>20</v>
      </c>
      <c r="F27">
        <f t="shared" si="1"/>
        <v>1840</v>
      </c>
    </row>
    <row r="28" spans="1:6" ht="12.75">
      <c r="A28" s="17" t="s">
        <v>57</v>
      </c>
      <c r="B28" s="18">
        <v>7200201893</v>
      </c>
      <c r="C28" s="18">
        <v>10732</v>
      </c>
      <c r="D28" s="18">
        <v>11119</v>
      </c>
      <c r="E28" s="18">
        <v>20</v>
      </c>
      <c r="F28">
        <f t="shared" si="1"/>
        <v>7740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84932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62" t="s">
        <v>41</v>
      </c>
      <c r="B34" s="63"/>
      <c r="C34" s="63"/>
      <c r="D34" s="63"/>
      <c r="E34" s="63"/>
      <c r="F34" s="63"/>
    </row>
    <row r="35" spans="1:6" ht="15.75">
      <c r="A35" s="13"/>
      <c r="B35" s="29"/>
      <c r="C35" s="30"/>
      <c r="D35" s="30" t="str">
        <f>D8</f>
        <v>июнь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0" t="s">
        <v>25</v>
      </c>
      <c r="C37" s="51"/>
      <c r="D37" s="52"/>
      <c r="E37" s="22" t="s">
        <v>28</v>
      </c>
      <c r="F37" s="10" t="s">
        <v>30</v>
      </c>
    </row>
    <row r="38" spans="1:6" ht="12.75">
      <c r="A38" s="21"/>
      <c r="B38" s="53" t="s">
        <v>26</v>
      </c>
      <c r="C38" s="54"/>
      <c r="D38" s="55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6">
        <v>2</v>
      </c>
      <c r="C40" s="57"/>
      <c r="D40" s="58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673</v>
      </c>
    </row>
    <row r="42" spans="1:6" ht="12.75">
      <c r="A42">
        <v>2</v>
      </c>
      <c r="B42" t="s">
        <v>43</v>
      </c>
      <c r="E42" s="28" t="s">
        <v>44</v>
      </c>
      <c r="F42">
        <v>87</v>
      </c>
    </row>
    <row r="43" spans="1:6" ht="12.75">
      <c r="A43">
        <v>3</v>
      </c>
      <c r="B43" t="s">
        <v>45</v>
      </c>
      <c r="E43" s="28" t="s">
        <v>46</v>
      </c>
      <c r="F43">
        <v>1127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254</v>
      </c>
    </row>
    <row r="47" spans="1:6" ht="12.75">
      <c r="A47">
        <v>7</v>
      </c>
      <c r="B47" t="s">
        <v>59</v>
      </c>
      <c r="E47" s="28" t="s">
        <v>64</v>
      </c>
      <c r="F47">
        <v>0</v>
      </c>
    </row>
    <row r="48" spans="1:6" ht="12.75">
      <c r="A48">
        <v>8</v>
      </c>
      <c r="B48" t="s">
        <v>70</v>
      </c>
      <c r="E48" s="28" t="s">
        <v>64</v>
      </c>
      <c r="F48">
        <v>70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4561</v>
      </c>
    </row>
    <row r="51" spans="1:6" ht="12.75">
      <c r="A51">
        <v>11</v>
      </c>
      <c r="B51" t="s">
        <v>69</v>
      </c>
      <c r="E51" s="28" t="s">
        <v>31</v>
      </c>
      <c r="F51">
        <v>72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F41+F42+F43+F44+F45+F46+F47+F48+F49+F50+F51-46</f>
        <v>7032.4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4" t="s">
        <v>33</v>
      </c>
      <c r="B56" s="65"/>
      <c r="C56" s="65"/>
      <c r="D56" s="65"/>
      <c r="E56" s="65"/>
      <c r="F56" s="65"/>
    </row>
    <row r="57" spans="1:6" ht="15.75">
      <c r="A57" s="13"/>
      <c r="B57" s="29"/>
      <c r="C57" s="30"/>
      <c r="D57" s="30" t="str">
        <f>D8</f>
        <v>июнь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0" t="s">
        <v>34</v>
      </c>
      <c r="C59" s="51"/>
      <c r="D59" s="52"/>
      <c r="E59" s="22" t="s">
        <v>36</v>
      </c>
      <c r="F59" s="10" t="s">
        <v>30</v>
      </c>
    </row>
    <row r="60" spans="1:6" ht="12.75">
      <c r="A60" s="21"/>
      <c r="B60" s="53"/>
      <c r="C60" s="54"/>
      <c r="D60" s="55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6">
        <v>2</v>
      </c>
      <c r="C62" s="57"/>
      <c r="D62" s="58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18</v>
      </c>
    </row>
    <row r="65" spans="1:6" ht="12.75">
      <c r="A65">
        <v>3</v>
      </c>
      <c r="B65" t="s">
        <v>61</v>
      </c>
      <c r="E65" s="24">
        <v>0</v>
      </c>
      <c r="F65">
        <v>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18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77881.6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98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59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60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60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60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60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60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60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61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93108</v>
      </c>
      <c r="C85" s="46">
        <v>72240.4694</v>
      </c>
      <c r="D85" s="46">
        <v>2917.507</v>
      </c>
      <c r="E85" s="46">
        <v>9917</v>
      </c>
      <c r="F85" s="40">
        <v>-235.484</v>
      </c>
      <c r="G85" s="46">
        <f aca="true" t="shared" si="2" ref="G85:G90">B85/(C85+D85+E85+F85)-1</f>
        <v>0.09746059725364398</v>
      </c>
    </row>
    <row r="86" spans="1:7" ht="12.75">
      <c r="A86" s="40" t="s">
        <v>94</v>
      </c>
      <c r="B86" s="45">
        <v>100795</v>
      </c>
      <c r="C86" s="46">
        <v>71708.5582</v>
      </c>
      <c r="D86" s="46">
        <v>3663.2283</v>
      </c>
      <c r="E86" s="46">
        <v>8479.3213</v>
      </c>
      <c r="F86" s="40">
        <v>-148.6071</v>
      </c>
      <c r="G86" s="46">
        <f t="shared" si="2"/>
        <v>0.20420536013925794</v>
      </c>
    </row>
    <row r="87" spans="1:7" ht="12.75">
      <c r="A87" s="40" t="s">
        <v>95</v>
      </c>
      <c r="B87" s="45">
        <v>89803</v>
      </c>
      <c r="C87" s="46">
        <v>68242.2188</v>
      </c>
      <c r="D87" s="46">
        <v>-3439.2966</v>
      </c>
      <c r="E87" s="46">
        <v>7699.3225</v>
      </c>
      <c r="F87" s="40">
        <v>-69.5483</v>
      </c>
      <c r="G87" s="46">
        <f t="shared" si="2"/>
        <v>0.2398130190276888</v>
      </c>
    </row>
    <row r="88" spans="1:7" ht="12.75">
      <c r="A88" s="40" t="s">
        <v>96</v>
      </c>
      <c r="B88" s="45">
        <v>90400</v>
      </c>
      <c r="C88" s="46">
        <v>69215.7213</v>
      </c>
      <c r="D88" s="46">
        <v>-2451.0301</v>
      </c>
      <c r="E88" s="46">
        <v>7552</v>
      </c>
      <c r="F88" s="40">
        <v>-260.3335</v>
      </c>
      <c r="G88" s="46">
        <f t="shared" si="2"/>
        <v>0.22069195417640675</v>
      </c>
    </row>
    <row r="89" spans="1:7" ht="12.75">
      <c r="A89" s="40" t="s">
        <v>97</v>
      </c>
      <c r="B89" s="45">
        <v>78728</v>
      </c>
      <c r="C89" s="46">
        <v>65016.2957</v>
      </c>
      <c r="D89" s="46">
        <v>841.4417</v>
      </c>
      <c r="E89" s="46">
        <v>6495.2581</v>
      </c>
      <c r="F89" s="40">
        <v>-214.2581</v>
      </c>
      <c r="G89" s="46">
        <f t="shared" si="2"/>
        <v>0.09134152935701367</v>
      </c>
    </row>
    <row r="90" spans="1:7" ht="12.75">
      <c r="A90" s="40" t="s">
        <v>71</v>
      </c>
      <c r="B90" s="45">
        <v>79164</v>
      </c>
      <c r="C90" s="46">
        <v>63200.5056</v>
      </c>
      <c r="D90" s="46">
        <v>-1049.7334</v>
      </c>
      <c r="E90" s="46">
        <v>6257</v>
      </c>
      <c r="F90" s="40">
        <v>-32</v>
      </c>
      <c r="G90" s="46">
        <f t="shared" si="2"/>
        <v>0.15777851500447104</v>
      </c>
    </row>
    <row r="91" spans="1:7" ht="12.75">
      <c r="A91" s="40"/>
      <c r="B91" s="47">
        <f>SUM(B85:B90)</f>
        <v>531998</v>
      </c>
      <c r="C91" s="47">
        <f>SUM(C85:C90)</f>
        <v>409623.76900000003</v>
      </c>
      <c r="D91" s="47">
        <f>SUM(D85:D90)</f>
        <v>482.1169</v>
      </c>
      <c r="E91" s="47">
        <f>SUM(E85:E90)</f>
        <v>46399.9019</v>
      </c>
      <c r="F91" s="47">
        <f>SUM(F85:F90)</f>
        <v>-960.231</v>
      </c>
      <c r="G91" s="47">
        <f>SUM(G85:G90)/6</f>
        <v>0.1685484958264137</v>
      </c>
    </row>
  </sheetData>
  <sheetProtection/>
  <mergeCells count="15">
    <mergeCell ref="A1:F1"/>
    <mergeCell ref="A2:F2"/>
    <mergeCell ref="A3:F3"/>
    <mergeCell ref="B37:D37"/>
    <mergeCell ref="A6:F6"/>
    <mergeCell ref="A7:F7"/>
    <mergeCell ref="A33:F33"/>
    <mergeCell ref="A34:F34"/>
    <mergeCell ref="B62:D62"/>
    <mergeCell ref="B38:D38"/>
    <mergeCell ref="B40:D40"/>
    <mergeCell ref="B59:D59"/>
    <mergeCell ref="A56:F56"/>
    <mergeCell ref="A76:A83"/>
    <mergeCell ref="B60:D6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2011-09-01T07:34:47Z</dcterms:modified>
  <cp:category/>
  <cp:version/>
  <cp:contentType/>
  <cp:contentStatus/>
</cp:coreProperties>
</file>