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2122" sheetId="1" r:id="rId1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<sst xmlns="http://schemas.openxmlformats.org/spreadsheetml/2006/main" count="119" uniqueCount="88">
  <si>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</si>
  <si>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</si>
  <si>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</si>
  <si>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</si>
  <si>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</si>
  <si>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</si>
  <si>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</si>
  <si>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</si>
  <si>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</si>
  <si>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</si>
  <si>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</si>
  <si>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</si>
  <si>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</si>
  <si>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</si>
  <si>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</si>
  <si>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</si>
  <si>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</si>
  <si>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</si>
  <si>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</si>
  <si>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21/22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</si>
  <si>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21/22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</si>
  <si>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</si>
  <si>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</si>
  <si>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</si>
  <si>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</si>
  <si>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</si>
  <si>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</si>
  <si>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</si>
  <si>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</si>
  <si>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</si>
  <si>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</si>
  <si>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</si>
  <si>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</si>
  <si>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</si>
  <si>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</si>
  <si>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</si>
  <si>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</si>
  <si>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</si>
  <si>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</si>
  <si>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</si>
  <si>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</si>
  <si>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</t>
    </r>
    <r>
      <rPr>
        <b/>
        <sz val="10"/>
        <rFont val="Arial Cyr"/>
        <family val="0"/>
      </rPr>
      <t xml:space="preserve"> № 21/22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ул. Пролетарская</t>
    </r>
  </si>
  <si>
    <t>№ сч. 01897047</t>
  </si>
  <si>
    <t>Магазин "Велес"</t>
  </si>
  <si>
    <t>№ сч. 746079</t>
  </si>
  <si>
    <t>Киоск</t>
  </si>
  <si>
    <t>№ сч. 754907</t>
  </si>
  <si>
    <t>ИП Алексеев (Игровой зал)</t>
  </si>
  <si>
    <t>№ сч. 742104</t>
  </si>
  <si>
    <t>тех.условия</t>
  </si>
  <si>
    <t>ООО "ШупашкарТранс- Ч"</t>
  </si>
  <si>
    <t>тех условия</t>
  </si>
  <si>
    <t>ООО "Связьинформ"(интернет)</t>
  </si>
  <si>
    <r>
      <t>Аптека "Фарм-Эн"</t>
    </r>
    <r>
      <rPr>
        <sz val="8"/>
        <rFont val="Arial Cyr"/>
        <family val="0"/>
      </rPr>
      <t>(договор  с Энергосбытом)</t>
    </r>
  </si>
  <si>
    <t>ВРУ-2</t>
  </si>
  <si>
    <t>ВРУ-6</t>
  </si>
  <si>
    <t>ВРУ-1</t>
  </si>
  <si>
    <t>ВРУ-4</t>
  </si>
  <si>
    <t>ВРУ-3</t>
  </si>
  <si>
    <t>ВРУ-5</t>
  </si>
  <si>
    <t>№ сч.</t>
  </si>
  <si>
    <t>за  2010 год</t>
  </si>
  <si>
    <t>АПРЕЛЬ</t>
  </si>
  <si>
    <t>ОАО "ВолгаТелеком"</t>
  </si>
  <si>
    <t>сварочные работы</t>
  </si>
  <si>
    <t xml:space="preserve">ООО "Монтажспецстрой" </t>
  </si>
  <si>
    <t>ИП Федорова М.Н.</t>
  </si>
  <si>
    <t>Таблица № 4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</si>
  <si>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</si>
  <si>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</si>
  <si>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</si>
  <si>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</si>
  <si>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</si>
  <si>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</si>
  <si>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</si>
  <si>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</si>
  <si>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</si>
  <si>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</si>
  <si>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</si>
  <si>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</si>
  <si>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</si>
  <si>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</si>
  <si>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</si>
  <si>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</si>
  <si>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</si>
  <si>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</si>
  <si>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</si>
  <si>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Расчет коэффициента распределения в доме № 21/22 ул. Пролетарская за январь-апрель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</si>
</sst>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165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7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D72" sqref="D72"/>
    </sheetView>
  </sheetViews>
  <sheetFormatPr defaultColWidth="9.00390625" defaultRowHeight="12.75"/>
  <cols>
    <col min="2" max="2" width="14.00390625" style="0" customWidth="1"/>
    <col min="3" max="3" width="13.125" style="0" customWidth="1"/>
    <col min="4" max="4" width="12.00390625" style="0" customWidth="1"/>
    <col min="5" max="6" width="14.00390625" style="0" customWidth="1"/>
  </cols>
  <sheetData>
    <row r="1" spans="1:6" ht="15">
      <c r="A1" s="60" t="s">
        <v>0</v>
      </c>
      <c r="B1" s="60"/>
      <c r="C1" s="60"/>
      <c r="D1" s="60"/>
      <c r="E1" s="60"/>
      <c r="F1" s="60"/>
    </row>
    <row r="2" spans="1:6" ht="15.75">
      <c r="A2" s="61" t="s">
        <v>19</v>
      </c>
      <c r="B2" s="61"/>
      <c r="C2" s="61"/>
      <c r="D2" s="61"/>
      <c r="E2" s="61"/>
      <c r="F2" s="61"/>
    </row>
    <row r="3" spans="1:6" ht="15">
      <c r="A3" s="60" t="s">
        <v>61</v>
      </c>
      <c r="B3" s="60"/>
      <c r="C3" s="60"/>
      <c r="D3" s="60"/>
      <c r="E3" s="60"/>
      <c r="F3" s="60"/>
    </row>
    <row r="4" spans="1:6" ht="15">
      <c r="A4" s="1"/>
      <c r="B4" s="1"/>
      <c r="C4" s="1"/>
      <c r="D4" s="1"/>
      <c r="E4" s="1"/>
      <c r="F4" s="1"/>
    </row>
    <row r="5" s="20" customFormat="1" ht="12">
      <c r="A5" s="20" t="s">
        <v>21</v>
      </c>
    </row>
    <row r="6" spans="1:6" ht="12.75">
      <c r="A6" s="66" t="s">
        <v>1</v>
      </c>
      <c r="B6" s="67"/>
      <c r="C6" s="67"/>
      <c r="D6" s="67"/>
      <c r="E6" s="67"/>
      <c r="F6" s="67"/>
    </row>
    <row r="7" spans="1:6" ht="12.75">
      <c r="A7" s="62" t="s">
        <v>20</v>
      </c>
      <c r="B7" s="63"/>
      <c r="C7" s="63"/>
      <c r="D7" s="63"/>
      <c r="E7" s="63"/>
      <c r="F7" s="63"/>
    </row>
    <row r="8" spans="1:6" ht="15.75">
      <c r="A8" s="13"/>
      <c r="B8" s="30"/>
      <c r="C8" s="31"/>
      <c r="D8" s="31" t="s">
        <v>62</v>
      </c>
      <c r="E8" s="31"/>
      <c r="F8" s="32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2.75">
      <c r="A14" s="17" t="s">
        <v>54</v>
      </c>
      <c r="B14" s="17">
        <v>7200222019</v>
      </c>
      <c r="C14" s="17">
        <v>2859</v>
      </c>
      <c r="D14" s="17">
        <v>3116</v>
      </c>
      <c r="E14" s="18">
        <v>30</v>
      </c>
      <c r="F14">
        <f aca="true" t="shared" si="0" ref="F14:F19">(D14-C14)*E14</f>
        <v>7710</v>
      </c>
    </row>
    <row r="15" spans="1:6" ht="12.75">
      <c r="A15" s="17" t="s">
        <v>54</v>
      </c>
      <c r="B15" s="17">
        <v>7200218847</v>
      </c>
      <c r="C15" s="17">
        <v>17215</v>
      </c>
      <c r="D15" s="17">
        <v>18838</v>
      </c>
      <c r="E15" s="18">
        <v>1</v>
      </c>
      <c r="F15">
        <f t="shared" si="0"/>
        <v>1623</v>
      </c>
    </row>
    <row r="16" spans="1:6" ht="12.75">
      <c r="A16" s="17" t="s">
        <v>55</v>
      </c>
      <c r="B16" s="17">
        <v>7200122200</v>
      </c>
      <c r="C16" s="18">
        <v>5811</v>
      </c>
      <c r="D16" s="18">
        <v>6166</v>
      </c>
      <c r="E16" s="18">
        <v>40</v>
      </c>
      <c r="F16">
        <f t="shared" si="0"/>
        <v>14200</v>
      </c>
    </row>
    <row r="17" spans="1:6" ht="12.75">
      <c r="A17" s="17" t="s">
        <v>55</v>
      </c>
      <c r="B17" s="18">
        <v>7200122218</v>
      </c>
      <c r="C17" s="18">
        <v>224</v>
      </c>
      <c r="D17" s="18">
        <v>237</v>
      </c>
      <c r="E17" s="18">
        <v>50</v>
      </c>
      <c r="F17">
        <f t="shared" si="0"/>
        <v>650</v>
      </c>
    </row>
    <row r="18" spans="1:6" ht="12.75">
      <c r="A18" s="17" t="s">
        <v>56</v>
      </c>
      <c r="B18" s="18">
        <v>7200221232</v>
      </c>
      <c r="C18" s="18">
        <v>4008</v>
      </c>
      <c r="D18" s="18">
        <v>4374</v>
      </c>
      <c r="E18" s="18">
        <v>30</v>
      </c>
      <c r="F18">
        <f t="shared" si="0"/>
        <v>10980</v>
      </c>
    </row>
    <row r="19" spans="1:6" ht="12.75">
      <c r="A19" s="17" t="s">
        <v>56</v>
      </c>
      <c r="B19" s="18">
        <v>7200218891</v>
      </c>
      <c r="C19" s="18">
        <v>6291</v>
      </c>
      <c r="D19" s="18">
        <v>6880</v>
      </c>
      <c r="E19" s="18">
        <v>1</v>
      </c>
      <c r="F19">
        <f t="shared" si="0"/>
        <v>589</v>
      </c>
    </row>
    <row r="20" spans="1:6" ht="12.75">
      <c r="A20" s="17" t="s">
        <v>57</v>
      </c>
      <c r="B20" s="18">
        <v>7200201892</v>
      </c>
      <c r="C20" s="18">
        <v>4636</v>
      </c>
      <c r="D20" s="18">
        <v>5051</v>
      </c>
      <c r="E20" s="18">
        <v>40</v>
      </c>
      <c r="F20">
        <f>(D20-C20)*E20</f>
        <v>16600</v>
      </c>
    </row>
    <row r="21" spans="1:6" ht="12.75">
      <c r="A21" s="17" t="s">
        <v>57</v>
      </c>
      <c r="B21" s="18">
        <v>7200218842</v>
      </c>
      <c r="C21" s="18">
        <v>14144</v>
      </c>
      <c r="D21" s="18">
        <v>15267</v>
      </c>
      <c r="E21" s="18">
        <v>1</v>
      </c>
      <c r="F21">
        <f aca="true" t="shared" si="1" ref="F21:F28">(D21-C21)*E21</f>
        <v>1123</v>
      </c>
    </row>
    <row r="22" spans="1:6" ht="12.75">
      <c r="A22" s="17" t="s">
        <v>57</v>
      </c>
      <c r="B22" s="18">
        <v>7200201926</v>
      </c>
      <c r="C22" s="18">
        <v>1616</v>
      </c>
      <c r="D22" s="18">
        <v>1759</v>
      </c>
      <c r="E22" s="18">
        <v>20</v>
      </c>
      <c r="F22">
        <f t="shared" si="1"/>
        <v>2860</v>
      </c>
    </row>
    <row r="23" spans="1:6" ht="12.75">
      <c r="A23" s="17" t="s">
        <v>58</v>
      </c>
      <c r="B23" s="18">
        <v>7200201916</v>
      </c>
      <c r="C23" s="18">
        <v>2566</v>
      </c>
      <c r="D23" s="18">
        <v>2788</v>
      </c>
      <c r="E23" s="18">
        <v>30</v>
      </c>
      <c r="F23">
        <f t="shared" si="1"/>
        <v>6660</v>
      </c>
    </row>
    <row r="24" spans="1:6" ht="12.75">
      <c r="A24" s="17" t="s">
        <v>58</v>
      </c>
      <c r="B24" s="18">
        <v>7200218927</v>
      </c>
      <c r="C24" s="18">
        <v>4253</v>
      </c>
      <c r="D24" s="18">
        <v>4746</v>
      </c>
      <c r="E24" s="18">
        <v>1</v>
      </c>
      <c r="F24">
        <f t="shared" si="1"/>
        <v>493</v>
      </c>
    </row>
    <row r="25" spans="1:6" ht="12.75">
      <c r="A25" s="17" t="s">
        <v>58</v>
      </c>
      <c r="B25" s="18">
        <v>7200201935</v>
      </c>
      <c r="C25" s="18">
        <v>447</v>
      </c>
      <c r="D25" s="18">
        <v>494</v>
      </c>
      <c r="E25" s="18">
        <v>20</v>
      </c>
      <c r="F25">
        <f t="shared" si="1"/>
        <v>940</v>
      </c>
    </row>
    <row r="26" spans="1:6" ht="12.75">
      <c r="A26" s="17" t="s">
        <v>59</v>
      </c>
      <c r="B26" s="18">
        <v>7200201900</v>
      </c>
      <c r="C26" s="18">
        <v>4281</v>
      </c>
      <c r="D26" s="18">
        <v>4668</v>
      </c>
      <c r="E26" s="18">
        <v>40</v>
      </c>
      <c r="F26">
        <f t="shared" si="1"/>
        <v>15480</v>
      </c>
    </row>
    <row r="27" spans="1:6" ht="12.75">
      <c r="A27" s="17" t="s">
        <v>59</v>
      </c>
      <c r="B27" s="18">
        <v>7200201886</v>
      </c>
      <c r="C27" s="18">
        <v>1007</v>
      </c>
      <c r="D27" s="18">
        <v>1116</v>
      </c>
      <c r="E27" s="18">
        <v>20</v>
      </c>
      <c r="F27">
        <f t="shared" si="1"/>
        <v>2180</v>
      </c>
    </row>
    <row r="28" spans="1:6" ht="12.75">
      <c r="A28" s="17" t="s">
        <v>59</v>
      </c>
      <c r="B28" s="18">
        <v>7200201893</v>
      </c>
      <c r="C28" s="18">
        <v>4549</v>
      </c>
      <c r="D28" s="18">
        <v>4986</v>
      </c>
      <c r="E28" s="18">
        <v>20</v>
      </c>
      <c r="F28">
        <f t="shared" si="1"/>
        <v>8740</v>
      </c>
    </row>
    <row r="29" spans="1:6" ht="12.75">
      <c r="A29" s="16" t="s">
        <v>18</v>
      </c>
      <c r="B29" s="16"/>
      <c r="C29" s="16"/>
      <c r="D29" s="16"/>
      <c r="E29" s="16"/>
      <c r="F29" s="16">
        <f>F14+F15+F16+F17+F18+F19+F20+F21+F22+F23+F24+F25+F26+F27+F28</f>
        <v>90828</v>
      </c>
    </row>
    <row r="32" ht="12.75">
      <c r="A32" s="20" t="s">
        <v>22</v>
      </c>
    </row>
    <row r="33" spans="1:6" ht="12.75">
      <c r="A33" s="66" t="s">
        <v>23</v>
      </c>
      <c r="B33" s="67"/>
      <c r="C33" s="67"/>
      <c r="D33" s="67"/>
      <c r="E33" s="67"/>
      <c r="F33" s="67"/>
    </row>
    <row r="34" spans="1:6" ht="12.75">
      <c r="A34" s="62" t="s">
        <v>41</v>
      </c>
      <c r="B34" s="63"/>
      <c r="C34" s="63"/>
      <c r="D34" s="63"/>
      <c r="E34" s="63"/>
      <c r="F34" s="63"/>
    </row>
    <row r="35" spans="1:6" ht="15.75">
      <c r="A35" s="13"/>
      <c r="B35" s="30"/>
      <c r="C35" s="31"/>
      <c r="D35" s="31" t="s">
        <v>62</v>
      </c>
      <c r="E35" s="31"/>
      <c r="F35" s="32"/>
    </row>
    <row r="36" spans="1:6" ht="12.75">
      <c r="A36" s="13" t="s">
        <v>24</v>
      </c>
      <c r="B36" s="6"/>
      <c r="C36" s="2"/>
      <c r="D36" s="7"/>
      <c r="E36" s="22" t="s">
        <v>27</v>
      </c>
      <c r="F36" s="14" t="s">
        <v>14</v>
      </c>
    </row>
    <row r="37" spans="1:6" ht="12.75">
      <c r="A37" s="21"/>
      <c r="B37" s="54" t="s">
        <v>25</v>
      </c>
      <c r="C37" s="55"/>
      <c r="D37" s="56"/>
      <c r="E37" s="22" t="s">
        <v>28</v>
      </c>
      <c r="F37" s="10" t="s">
        <v>30</v>
      </c>
    </row>
    <row r="38" spans="1:6" ht="12.75">
      <c r="A38" s="21"/>
      <c r="B38" s="57" t="s">
        <v>26</v>
      </c>
      <c r="C38" s="58"/>
      <c r="D38" s="59"/>
      <c r="E38" s="23" t="s">
        <v>29</v>
      </c>
      <c r="F38" s="10" t="s">
        <v>16</v>
      </c>
    </row>
    <row r="39" spans="1:6" ht="12.75">
      <c r="A39" s="3"/>
      <c r="B39" s="3"/>
      <c r="C39" s="4"/>
      <c r="D39" s="5"/>
      <c r="E39" s="8" t="s">
        <v>15</v>
      </c>
      <c r="F39" s="15" t="s">
        <v>17</v>
      </c>
    </row>
    <row r="40" spans="1:6" s="25" customFormat="1" ht="11.25">
      <c r="A40" s="26">
        <v>1</v>
      </c>
      <c r="B40" s="51">
        <v>2</v>
      </c>
      <c r="C40" s="52"/>
      <c r="D40" s="53"/>
      <c r="E40" s="26">
        <v>3</v>
      </c>
      <c r="F40" s="26">
        <v>4</v>
      </c>
    </row>
    <row r="41" spans="1:6" ht="12.75">
      <c r="A41">
        <v>1</v>
      </c>
      <c r="B41" t="s">
        <v>53</v>
      </c>
      <c r="E41" s="28" t="s">
        <v>42</v>
      </c>
      <c r="F41">
        <v>1088</v>
      </c>
    </row>
    <row r="42" spans="1:6" ht="12.75">
      <c r="A42">
        <v>2</v>
      </c>
      <c r="B42" t="s">
        <v>43</v>
      </c>
      <c r="E42" s="28" t="s">
        <v>44</v>
      </c>
      <c r="F42">
        <v>4773</v>
      </c>
    </row>
    <row r="43" spans="1:6" ht="12.75">
      <c r="A43">
        <v>3</v>
      </c>
      <c r="B43" t="s">
        <v>45</v>
      </c>
      <c r="E43" s="28" t="s">
        <v>46</v>
      </c>
      <c r="F43">
        <v>251</v>
      </c>
    </row>
    <row r="44" spans="1:6" ht="12.75">
      <c r="A44">
        <v>4</v>
      </c>
      <c r="B44" t="s">
        <v>47</v>
      </c>
      <c r="E44" s="28" t="s">
        <v>48</v>
      </c>
      <c r="F44">
        <v>3088</v>
      </c>
    </row>
    <row r="45" spans="1:6" ht="12.75">
      <c r="A45">
        <v>5</v>
      </c>
      <c r="B45" t="s">
        <v>52</v>
      </c>
      <c r="E45" s="28" t="s">
        <v>49</v>
      </c>
      <c r="F45">
        <v>73</v>
      </c>
    </row>
    <row r="46" spans="1:6" ht="12.75">
      <c r="A46">
        <v>6</v>
      </c>
      <c r="B46" t="s">
        <v>50</v>
      </c>
      <c r="E46" s="28" t="s">
        <v>51</v>
      </c>
      <c r="F46">
        <v>18.6</v>
      </c>
    </row>
    <row r="47" spans="1:6" ht="12.75">
      <c r="A47">
        <v>7</v>
      </c>
      <c r="B47" t="s">
        <v>66</v>
      </c>
      <c r="E47" s="28" t="s">
        <v>60</v>
      </c>
      <c r="F47">
        <v>170</v>
      </c>
    </row>
    <row r="48" spans="1:6" ht="12.75">
      <c r="A48">
        <v>8</v>
      </c>
      <c r="B48" t="s">
        <v>65</v>
      </c>
      <c r="E48" s="28" t="s">
        <v>60</v>
      </c>
      <c r="F48">
        <f>234+247</f>
        <v>481</v>
      </c>
    </row>
    <row r="49" spans="1:6" ht="12.75">
      <c r="A49">
        <v>9</v>
      </c>
      <c r="B49" t="s">
        <v>63</v>
      </c>
      <c r="E49" s="24" t="s">
        <v>31</v>
      </c>
      <c r="F49">
        <v>30</v>
      </c>
    </row>
    <row r="50" spans="1:6" ht="12.75">
      <c r="A50" s="16" t="s">
        <v>18</v>
      </c>
      <c r="B50" s="16"/>
      <c r="C50" s="16"/>
      <c r="D50" s="16"/>
      <c r="E50" s="20"/>
      <c r="F50" s="33">
        <f>F41+F42+F43+F44+F45+F46+F47+F48+F49</f>
        <v>9972.6</v>
      </c>
    </row>
    <row r="51" spans="1:6" ht="12.75">
      <c r="A51" s="16"/>
      <c r="B51" s="16"/>
      <c r="C51" s="16"/>
      <c r="D51" s="16"/>
      <c r="E51" s="20"/>
      <c r="F51" s="16"/>
    </row>
    <row r="52" ht="12.75">
      <c r="E52" s="19"/>
    </row>
    <row r="53" spans="1:5" ht="12.75">
      <c r="A53" s="20" t="s">
        <v>32</v>
      </c>
      <c r="E53" s="19"/>
    </row>
    <row r="54" spans="1:6" ht="12.75">
      <c r="A54" s="64" t="s">
        <v>33</v>
      </c>
      <c r="B54" s="65"/>
      <c r="C54" s="65"/>
      <c r="D54" s="65"/>
      <c r="E54" s="65"/>
      <c r="F54" s="65"/>
    </row>
    <row r="55" spans="1:6" ht="15.75">
      <c r="A55" s="13"/>
      <c r="B55" s="30"/>
      <c r="C55" s="31"/>
      <c r="D55" s="31" t="s">
        <v>62</v>
      </c>
      <c r="E55" s="31"/>
      <c r="F55" s="32"/>
    </row>
    <row r="56" spans="1:6" ht="12.75">
      <c r="A56" s="13" t="s">
        <v>24</v>
      </c>
      <c r="B56" s="6"/>
      <c r="C56" s="2"/>
      <c r="D56" s="7"/>
      <c r="E56" s="22" t="s">
        <v>35</v>
      </c>
      <c r="F56" s="14" t="s">
        <v>14</v>
      </c>
    </row>
    <row r="57" spans="1:6" ht="12.75">
      <c r="A57" s="21"/>
      <c r="B57" s="54" t="s">
        <v>34</v>
      </c>
      <c r="C57" s="55"/>
      <c r="D57" s="56"/>
      <c r="E57" s="22" t="s">
        <v>36</v>
      </c>
      <c r="F57" s="10" t="s">
        <v>30</v>
      </c>
    </row>
    <row r="58" spans="1:6" ht="12.75">
      <c r="A58" s="21"/>
      <c r="B58" s="57"/>
      <c r="C58" s="58"/>
      <c r="D58" s="59"/>
      <c r="E58" s="23" t="s">
        <v>37</v>
      </c>
      <c r="F58" s="10" t="s">
        <v>16</v>
      </c>
    </row>
    <row r="59" spans="1:6" ht="12.75">
      <c r="A59" s="3"/>
      <c r="B59" s="3"/>
      <c r="C59" s="4"/>
      <c r="D59" s="5"/>
      <c r="E59" s="8" t="s">
        <v>38</v>
      </c>
      <c r="F59" s="15" t="s">
        <v>17</v>
      </c>
    </row>
    <row r="60" spans="1:6" s="25" customFormat="1" ht="11.25">
      <c r="A60" s="26">
        <v>1</v>
      </c>
      <c r="B60" s="51">
        <v>2</v>
      </c>
      <c r="C60" s="52"/>
      <c r="D60" s="53"/>
      <c r="E60" s="26">
        <v>3</v>
      </c>
      <c r="F60" s="26">
        <v>4</v>
      </c>
    </row>
    <row r="61" spans="1:6" ht="12.75">
      <c r="A61">
        <v>1</v>
      </c>
      <c r="B61" t="s">
        <v>64</v>
      </c>
      <c r="E61" s="24">
        <v>16</v>
      </c>
      <c r="F61" s="35">
        <v>65.6</v>
      </c>
    </row>
    <row r="62" spans="1:6" ht="12.75">
      <c r="A62">
        <v>2</v>
      </c>
      <c r="E62" s="24">
        <v>0</v>
      </c>
      <c r="F62">
        <v>0</v>
      </c>
    </row>
    <row r="63" spans="1:6" ht="12.75">
      <c r="A63">
        <v>3</v>
      </c>
      <c r="E63" s="24">
        <v>0</v>
      </c>
      <c r="F63">
        <v>0</v>
      </c>
    </row>
    <row r="64" spans="1:6" ht="12.75">
      <c r="A64" s="16" t="s">
        <v>18</v>
      </c>
      <c r="B64" s="16"/>
      <c r="C64" s="16"/>
      <c r="D64" s="16"/>
      <c r="E64" s="16"/>
      <c r="F64" s="29">
        <f>F61+F62+F63</f>
        <v>65.6</v>
      </c>
    </row>
    <row r="66" spans="1:6" ht="15">
      <c r="A66" s="27"/>
      <c r="B66" s="27" t="s">
        <v>39</v>
      </c>
      <c r="C66" s="27"/>
      <c r="D66" s="27"/>
      <c r="E66" s="27"/>
      <c r="F66" s="34">
        <f>F29-F50-F64</f>
        <v>80789.79999999999</v>
      </c>
    </row>
    <row r="67" spans="1:6" ht="12.75">
      <c r="A67" s="27"/>
      <c r="B67" s="27" t="s">
        <v>40</v>
      </c>
      <c r="C67" s="27"/>
      <c r="D67" s="27"/>
      <c r="E67" s="27"/>
      <c r="F67" s="27"/>
    </row>
    <row r="70" ht="12.75">
      <c r="A70" s="20" t="s">
        <v>67</v>
      </c>
    </row>
    <row r="71" ht="12.75">
      <c r="A71" t="s">
        <v>87</v>
      </c>
    </row>
    <row r="72" spans="1:6" ht="15.75">
      <c r="A72" s="4"/>
      <c r="B72" s="4"/>
      <c r="C72" s="4"/>
      <c r="D72" s="31"/>
      <c r="E72" s="4"/>
      <c r="F72" s="4"/>
    </row>
    <row r="73" spans="1:6" ht="12.75">
      <c r="A73" s="36"/>
      <c r="B73" t="s">
        <v>68</v>
      </c>
      <c r="C73" s="36"/>
      <c r="D73" t="s">
        <v>69</v>
      </c>
      <c r="E73" s="36"/>
      <c r="F73" s="9"/>
    </row>
    <row r="74" spans="1:6" ht="12.75">
      <c r="A74" s="37"/>
      <c r="B74" t="s">
        <v>70</v>
      </c>
      <c r="C74" s="37"/>
      <c r="D74" t="s">
        <v>71</v>
      </c>
      <c r="E74" s="37"/>
      <c r="F74" s="11" t="s">
        <v>12</v>
      </c>
    </row>
    <row r="75" spans="1:6" ht="12.75">
      <c r="A75" s="37" t="s">
        <v>72</v>
      </c>
      <c r="B75" t="s">
        <v>73</v>
      </c>
      <c r="C75" s="37"/>
      <c r="D75" t="s">
        <v>74</v>
      </c>
      <c r="E75" s="37"/>
      <c r="F75" s="38" t="s">
        <v>75</v>
      </c>
    </row>
    <row r="76" spans="1:6" ht="12.75">
      <c r="A76" s="37" t="s">
        <v>15</v>
      </c>
      <c r="B76" s="4"/>
      <c r="C76" s="5"/>
      <c r="D76" s="4" t="s">
        <v>76</v>
      </c>
      <c r="E76" s="5"/>
      <c r="F76" s="12"/>
    </row>
    <row r="77" spans="1:6" ht="12.75">
      <c r="A77" s="37" t="s">
        <v>16</v>
      </c>
      <c r="B77" s="39" t="s">
        <v>77</v>
      </c>
      <c r="C77" s="37" t="s">
        <v>78</v>
      </c>
      <c r="D77" s="40" t="s">
        <v>77</v>
      </c>
      <c r="E77" s="9"/>
      <c r="F77" s="11"/>
    </row>
    <row r="78" spans="1:6" ht="12.75">
      <c r="A78" s="37" t="s">
        <v>79</v>
      </c>
      <c r="B78" s="41" t="s">
        <v>80</v>
      </c>
      <c r="C78" s="37" t="s">
        <v>80</v>
      </c>
      <c r="D78" s="38" t="s">
        <v>81</v>
      </c>
      <c r="E78" s="38" t="s">
        <v>82</v>
      </c>
      <c r="F78" s="11"/>
    </row>
    <row r="79" spans="1:6" ht="12.75">
      <c r="A79" s="37"/>
      <c r="B79" s="41" t="s">
        <v>73</v>
      </c>
      <c r="C79" s="37" t="s">
        <v>83</v>
      </c>
      <c r="D79" s="38" t="s">
        <v>84</v>
      </c>
      <c r="E79" s="38" t="s">
        <v>85</v>
      </c>
      <c r="F79" s="11"/>
    </row>
    <row r="80" spans="1:6" ht="12.75">
      <c r="A80" s="5"/>
      <c r="B80" s="42" t="s">
        <v>84</v>
      </c>
      <c r="C80" s="5" t="s">
        <v>86</v>
      </c>
      <c r="D80" s="12"/>
      <c r="E80" s="12"/>
      <c r="F80" s="12"/>
    </row>
    <row r="81" spans="1:6" ht="12.75">
      <c r="A81" s="43">
        <v>1</v>
      </c>
      <c r="B81" s="43">
        <v>2</v>
      </c>
      <c r="C81" s="43">
        <v>3</v>
      </c>
      <c r="D81" s="44">
        <v>4</v>
      </c>
      <c r="E81" s="45">
        <v>5</v>
      </c>
      <c r="F81" s="46">
        <v>6</v>
      </c>
    </row>
    <row r="82" spans="1:6" ht="12.75">
      <c r="A82" s="47">
        <v>112782.4</v>
      </c>
      <c r="B82" s="48">
        <v>80076.8837</v>
      </c>
      <c r="C82" s="48">
        <v>-5871.8026</v>
      </c>
      <c r="D82" s="48">
        <v>1514</v>
      </c>
      <c r="E82" s="49">
        <v>582</v>
      </c>
      <c r="F82" s="48">
        <f>A82/(B82+C82+D82+E82)-1</f>
        <v>0.4781232241282094</v>
      </c>
    </row>
    <row r="83" spans="1:6" ht="12.75">
      <c r="A83" s="47">
        <v>95751.6</v>
      </c>
      <c r="B83" s="48">
        <v>79861.4839</v>
      </c>
      <c r="C83" s="48">
        <v>-2802.9695</v>
      </c>
      <c r="D83" s="48">
        <v>1590.4286</v>
      </c>
      <c r="E83" s="48">
        <v>497</v>
      </c>
      <c r="F83" s="48">
        <f>A83/(B83+C83+D83+E83)-1</f>
        <v>0.2098105900387086</v>
      </c>
    </row>
    <row r="84" spans="1:6" ht="12.75">
      <c r="A84" s="47">
        <v>103901</v>
      </c>
      <c r="B84" s="48">
        <v>65745.2001</v>
      </c>
      <c r="C84" s="48">
        <v>3492.3809</v>
      </c>
      <c r="D84" s="48">
        <v>1929</v>
      </c>
      <c r="E84" s="48">
        <v>143</v>
      </c>
      <c r="F84" s="48">
        <f>A84/(B84+C84+D84+E84)-1</f>
        <v>0.45704123545474196</v>
      </c>
    </row>
    <row r="85" spans="1:6" ht="12.75">
      <c r="A85" s="47">
        <v>80790</v>
      </c>
      <c r="B85" s="48">
        <v>70225.2745</v>
      </c>
      <c r="C85" s="48">
        <v>2188.8065</v>
      </c>
      <c r="D85" s="48">
        <v>1929</v>
      </c>
      <c r="E85" s="48">
        <v>143</v>
      </c>
      <c r="F85" s="48">
        <f>A85/(B85+C85+D85+E85)-1</f>
        <v>0.084632174432697</v>
      </c>
    </row>
    <row r="86" spans="1:6" ht="12.75">
      <c r="A86" s="16">
        <f>SUM(A82:A85)</f>
        <v>393225</v>
      </c>
      <c r="B86" s="50">
        <f>SUM(B82:B85)</f>
        <v>295908.8422</v>
      </c>
      <c r="C86" s="50">
        <f>SUM(C82:C85)</f>
        <v>-2993.5847</v>
      </c>
      <c r="D86" s="50">
        <f>SUM(D82:D85)</f>
        <v>6962.4286</v>
      </c>
      <c r="E86" s="50">
        <f>SUM(E82:E85)</f>
        <v>1365</v>
      </c>
      <c r="F86" s="50">
        <f>SUM(F82:F85)/4</f>
        <v>0.30740180601358924</v>
      </c>
    </row>
  </sheetData>
  <mergeCells count="14">
    <mergeCell ref="A1:F1"/>
    <mergeCell ref="A2:F2"/>
    <mergeCell ref="A3:F3"/>
    <mergeCell ref="B37:D37"/>
    <mergeCell ref="A6:F6"/>
    <mergeCell ref="A7:F7"/>
    <mergeCell ref="A33:F33"/>
    <mergeCell ref="A34:F34"/>
    <mergeCell ref="B58:D58"/>
    <mergeCell ref="B60:D60"/>
    <mergeCell ref="B38:D38"/>
    <mergeCell ref="B40:D40"/>
    <mergeCell ref="B57:D57"/>
    <mergeCell ref="A54:F54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2010-06-04T13:27:45Z</dcterms:modified>
  <cp:category/>
  <cp:version/>
  <cp:contentType/>
  <cp:contentStatus/>
</cp:coreProperties>
</file>